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hsturm\Downloads\"/>
    </mc:Choice>
  </mc:AlternateContent>
  <xr:revisionPtr revIDLastSave="0" documentId="13_ncr:1_{31C8BD37-9BE8-4480-A1D9-E7C64A623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C_CalculationWks_IA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k//vK3hOK+QdA9hcl+A4A/0mKJQ=="/>
    </ext>
  </extLst>
</workbook>
</file>

<file path=xl/calcChain.xml><?xml version="1.0" encoding="utf-8"?>
<calcChain xmlns="http://schemas.openxmlformats.org/spreadsheetml/2006/main">
  <c r="D29" i="1" l="1"/>
  <c r="G29" i="1" s="1"/>
  <c r="I29" i="1" s="1"/>
  <c r="K29" i="1" s="1"/>
  <c r="G33" i="1"/>
  <c r="I33" i="1" s="1"/>
  <c r="K33" i="1" s="1"/>
  <c r="G31" i="1"/>
  <c r="I31" i="1" s="1"/>
  <c r="K31" i="1" s="1"/>
  <c r="G25" i="1"/>
  <c r="I25" i="1" s="1"/>
  <c r="G23" i="1"/>
  <c r="K23" i="1" s="1"/>
  <c r="G21" i="1"/>
  <c r="K21" i="1" s="1"/>
  <c r="G19" i="1"/>
  <c r="K19" i="1" s="1"/>
  <c r="G17" i="1"/>
  <c r="D35" i="1" l="1"/>
  <c r="G35" i="1"/>
  <c r="K25" i="1"/>
  <c r="I35" i="1"/>
  <c r="K17" i="1"/>
  <c r="K35" i="1" l="1"/>
  <c r="K37" i="1" s="1"/>
</calcChain>
</file>

<file path=xl/sharedStrings.xml><?xml version="1.0" encoding="utf-8"?>
<sst xmlns="http://schemas.openxmlformats.org/spreadsheetml/2006/main" count="48" uniqueCount="40">
  <si>
    <t>INTERAGENCY COMMISSION ON SCHOOL CONSTRUCTION</t>
  </si>
  <si>
    <t>STATE RATED CAPACITY (SRC) CALCULATION WORKSHEET</t>
  </si>
  <si>
    <t xml:space="preserve">LEA:  </t>
  </si>
  <si>
    <t xml:space="preserve">Submitted: </t>
  </si>
  <si>
    <t xml:space="preserve"> mm/dd/yy</t>
  </si>
  <si>
    <t xml:space="preserve">School Name: </t>
  </si>
  <si>
    <t xml:space="preserve">Revised: </t>
  </si>
  <si>
    <t>PSC No:</t>
  </si>
  <si>
    <t xml:space="preserve">Submitted by: </t>
  </si>
  <si>
    <t xml:space="preserve"> Initials</t>
  </si>
  <si>
    <t>Current SRC:</t>
  </si>
  <si>
    <t>Proposed SRC:</t>
  </si>
  <si>
    <t>Type of Room</t>
  </si>
  <si>
    <t># of Rooms</t>
  </si>
  <si>
    <t>Total</t>
  </si>
  <si>
    <t>PreK/HS/EEEP</t>
  </si>
  <si>
    <t>NA</t>
  </si>
  <si>
    <t>Kindergarten</t>
  </si>
  <si>
    <t>Regular (Elem)</t>
  </si>
  <si>
    <t>Special Ed</t>
  </si>
  <si>
    <t>Regular (Sec)</t>
  </si>
  <si>
    <t>Gym (Sec)</t>
  </si>
  <si>
    <t>Career Tech</t>
  </si>
  <si>
    <t>Alternative</t>
  </si>
  <si>
    <t>Totals</t>
  </si>
  <si>
    <t>Official SRC</t>
  </si>
  <si>
    <r>
      <rPr>
        <b/>
        <sz val="10"/>
        <color theme="1"/>
        <rFont val="Roboto"/>
      </rPr>
      <t xml:space="preserve">Reason for Update / Additional info: </t>
    </r>
    <r>
      <rPr>
        <sz val="10"/>
        <color theme="1"/>
        <rFont val="Roboto"/>
      </rPr>
      <t xml:space="preserve"> </t>
    </r>
  </si>
  <si>
    <t>Required Attachments:</t>
  </si>
  <si>
    <t xml:space="preserve">Please type an "x" in the blank next to each attachment listed below to confirm that it is included in the submission. </t>
  </si>
  <si>
    <t>Room inventory table or spreadsheet</t>
  </si>
  <si>
    <t>Should indicate number of rooms (consecutive numbering), assigned room number, room function/use including grade level(s), capacity, and area in net square feet.</t>
  </si>
  <si>
    <t>Color keyed floor plan of the facility with room uses</t>
  </si>
  <si>
    <t>Should clearly show the use of each room, including Cooperative Use, CTE, Special Education, individual grades or subject areas, resource rooms and "pull out" spaces, gymnasiums, teacher workspaces/support services/offices over 500 nsf, other special subject or special use areas.</t>
  </si>
  <si>
    <t>Documentation of any cooperative use space agreements</t>
  </si>
  <si>
    <t>To Be Completed by IAC Staff:</t>
  </si>
  <si>
    <t>Reviewed:</t>
  </si>
  <si>
    <t>Approved:</t>
  </si>
  <si>
    <t>Reviewed by:</t>
  </si>
  <si>
    <t>Square Ft:</t>
  </si>
  <si>
    <r>
      <t xml:space="preserve">Populate the cells in </t>
    </r>
    <r>
      <rPr>
        <b/>
        <sz val="10"/>
        <color rgb="FFFF0000"/>
        <rFont val="Roboto"/>
      </rPr>
      <t>RED</t>
    </r>
    <r>
      <rPr>
        <b/>
        <sz val="10"/>
        <color theme="1"/>
        <rFont val="Roboto"/>
      </rPr>
      <t xml:space="preserve"> and change to BLACK when complete.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</si>
</sst>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0"/>
      <color theme="1"/>
      <name val="Roboto"/>
    </font>
    <font>
      <sz val="10"/>
      <color theme="1"/>
      <name val="Roboto"/>
    </font>
    <font>
      <sz val="10"/>
      <color theme="1"/>
      <name val="Roboto"/>
    </font>
    <font>
      <sz val="10"/>
      <name val="Arial"/>
    </font>
    <font>
      <sz val="9"/>
      <color theme="1"/>
      <name val="Roboto"/>
    </font>
    <font>
      <sz val="10"/>
      <color rgb="FFFF0000"/>
      <name val="Roboto"/>
    </font>
    <font>
      <sz val="10"/>
      <color rgb="FFFF0000"/>
      <name val="Roboto"/>
    </font>
    <font>
      <i/>
      <sz val="8"/>
      <color theme="1"/>
      <name val="Roboto"/>
    </font>
    <font>
      <b/>
      <sz val="9"/>
      <color theme="1"/>
      <name val="Roboto"/>
    </font>
    <font>
      <sz val="8"/>
      <color theme="1"/>
      <name val="Roboto"/>
    </font>
    <font>
      <sz val="10"/>
      <name val="Roboto"/>
    </font>
    <font>
      <b/>
      <sz val="10"/>
      <color rgb="FFFF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2" borderId="2" xfId="0" applyFont="1" applyFill="1" applyBorder="1"/>
    <xf numFmtId="0" fontId="2" fillId="2" borderId="17" xfId="0" applyFont="1" applyFill="1" applyBorder="1"/>
    <xf numFmtId="0" fontId="9" fillId="2" borderId="2" xfId="0" applyFont="1" applyFill="1" applyBorder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4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7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9" fillId="3" borderId="18" xfId="0" applyFont="1" applyFill="1" applyBorder="1" applyAlignment="1" applyProtection="1">
      <alignment vertical="center"/>
      <protection locked="0"/>
    </xf>
    <xf numFmtId="0" fontId="9" fillId="3" borderId="19" xfId="0" applyFont="1" applyFill="1" applyBorder="1" applyAlignment="1" applyProtection="1">
      <alignment vertical="center"/>
      <protection locked="0"/>
    </xf>
    <xf numFmtId="0" fontId="5" fillId="3" borderId="20" xfId="0" applyFont="1" applyFill="1" applyBorder="1" applyAlignment="1" applyProtection="1">
      <alignment horizontal="right" vertical="center"/>
      <protection locked="0"/>
    </xf>
    <xf numFmtId="0" fontId="9" fillId="3" borderId="21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5" fillId="3" borderId="22" xfId="0" applyFont="1" applyFill="1" applyBorder="1" applyAlignment="1" applyProtection="1">
      <alignment horizontal="right" vertical="center"/>
      <protection locked="0"/>
    </xf>
    <xf numFmtId="0" fontId="9" fillId="3" borderId="23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horizontal="right" vertical="center"/>
      <protection locked="0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" fillId="0" borderId="17" xfId="0" applyNumberFormat="1" applyFont="1" applyBorder="1" applyAlignment="1" applyProtection="1">
      <alignment vertical="center"/>
      <protection locked="0"/>
    </xf>
    <xf numFmtId="0" fontId="4" fillId="0" borderId="17" xfId="0" applyFont="1" applyBorder="1" applyProtection="1"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3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0</xdr:row>
      <xdr:rowOff>0</xdr:rowOff>
    </xdr:from>
    <xdr:ext cx="1257300" cy="485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06"/>
  <sheetViews>
    <sheetView showGridLines="0" tabSelected="1" zoomScale="115" zoomScaleNormal="115" workbookViewId="0">
      <selection activeCell="A7" sqref="A7:B7"/>
    </sheetView>
  </sheetViews>
  <sheetFormatPr defaultColWidth="12.7109375" defaultRowHeight="15" customHeight="1" x14ac:dyDescent="0.2"/>
  <cols>
    <col min="1" max="2" width="9.7109375" customWidth="1"/>
    <col min="3" max="3" width="1.7109375" customWidth="1"/>
    <col min="4" max="4" width="10.7109375" customWidth="1"/>
    <col min="5" max="5" width="8.7109375" hidden="1" customWidth="1"/>
    <col min="6" max="6" width="1.7109375" customWidth="1"/>
    <col min="7" max="7" width="8.7109375" customWidth="1"/>
    <col min="8" max="8" width="1.7109375" customWidth="1"/>
    <col min="9" max="9" width="8.7109375" customWidth="1"/>
    <col min="10" max="10" width="1.7109375" customWidth="1"/>
    <col min="11" max="11" width="8.7109375" customWidth="1"/>
    <col min="12" max="12" width="1.7109375" customWidth="1"/>
    <col min="13" max="26" width="8.7109375" customWidth="1"/>
  </cols>
  <sheetData>
    <row r="1" spans="1:26" ht="12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6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86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86"/>
      <c r="B6" s="70"/>
      <c r="C6" s="70"/>
      <c r="D6" s="70"/>
      <c r="E6" s="70"/>
      <c r="F6" s="70"/>
      <c r="G6" s="70"/>
      <c r="H6" s="70"/>
      <c r="I6" s="70"/>
      <c r="J6" s="70"/>
      <c r="K6" s="70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81" t="s">
        <v>2</v>
      </c>
      <c r="B7" s="70"/>
      <c r="C7" s="87"/>
      <c r="D7" s="77"/>
      <c r="E7" s="12"/>
      <c r="F7" s="12"/>
      <c r="G7" s="12"/>
      <c r="H7" s="14" t="s">
        <v>3</v>
      </c>
      <c r="I7" s="14"/>
      <c r="J7" s="14"/>
      <c r="K7" s="15" t="s">
        <v>4</v>
      </c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81" t="s">
        <v>5</v>
      </c>
      <c r="B8" s="70"/>
      <c r="C8" s="87"/>
      <c r="D8" s="77"/>
      <c r="E8" s="12"/>
      <c r="F8" s="12"/>
      <c r="G8" s="12"/>
      <c r="H8" s="14" t="s">
        <v>6</v>
      </c>
      <c r="I8" s="14"/>
      <c r="J8" s="14"/>
      <c r="K8" s="15" t="s">
        <v>4</v>
      </c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88" t="s">
        <v>7</v>
      </c>
      <c r="B9" s="70"/>
      <c r="C9" s="87"/>
      <c r="D9" s="77"/>
      <c r="E9" s="12"/>
      <c r="F9" s="12"/>
      <c r="G9" s="12"/>
      <c r="H9" s="14" t="s">
        <v>8</v>
      </c>
      <c r="I9" s="14"/>
      <c r="J9" s="14"/>
      <c r="K9" s="15" t="s">
        <v>9</v>
      </c>
      <c r="L9" s="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">
      <c r="A10" s="88" t="s">
        <v>10</v>
      </c>
      <c r="B10" s="70"/>
      <c r="C10" s="87"/>
      <c r="D10" s="77"/>
      <c r="E10" s="12"/>
      <c r="F10" s="12"/>
      <c r="G10" s="12"/>
      <c r="H10" s="11"/>
      <c r="I10" s="11"/>
      <c r="J10" s="11"/>
      <c r="K10" s="11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81" t="s">
        <v>11</v>
      </c>
      <c r="B11" s="70"/>
      <c r="C11" s="82"/>
      <c r="D11" s="77"/>
      <c r="E11" s="12"/>
      <c r="F11" s="12"/>
      <c r="G11" s="12"/>
      <c r="H11" s="16"/>
      <c r="I11" s="17"/>
      <c r="J11" s="18"/>
      <c r="K11" s="19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12"/>
      <c r="B12" s="11"/>
      <c r="C12" s="64"/>
      <c r="D12" s="65"/>
      <c r="E12" s="12"/>
      <c r="F12" s="12"/>
      <c r="G12" s="12"/>
      <c r="H12" s="16"/>
      <c r="I12" s="17"/>
      <c r="J12" s="18"/>
      <c r="K12" s="19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86" t="s">
        <v>39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0"/>
      <c r="B14" s="20"/>
      <c r="C14" s="20"/>
      <c r="D14" s="20"/>
      <c r="E14" s="20"/>
      <c r="F14" s="20"/>
      <c r="G14" s="20"/>
      <c r="H14" s="16"/>
      <c r="I14" s="16"/>
      <c r="J14" s="16"/>
      <c r="K14" s="1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83" t="s">
        <v>12</v>
      </c>
      <c r="B15" s="77"/>
      <c r="C15" s="13"/>
      <c r="D15" s="21" t="s">
        <v>13</v>
      </c>
      <c r="E15" s="13"/>
      <c r="F15" s="13"/>
      <c r="G15" s="22">
        <v>1</v>
      </c>
      <c r="H15" s="13"/>
      <c r="I15" s="22">
        <v>0.85</v>
      </c>
      <c r="J15" s="13"/>
      <c r="K15" s="21" t="s">
        <v>14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0"/>
      <c r="B16" s="10"/>
      <c r="C16" s="12"/>
      <c r="D16" s="10"/>
      <c r="E16" s="12"/>
      <c r="F16" s="12"/>
      <c r="G16" s="51"/>
      <c r="H16" s="52"/>
      <c r="I16" s="51"/>
      <c r="J16" s="52"/>
      <c r="K16" s="5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69" t="s">
        <v>15</v>
      </c>
      <c r="B17" s="70"/>
      <c r="C17" s="20"/>
      <c r="D17" s="23">
        <v>1</v>
      </c>
      <c r="E17" s="20"/>
      <c r="F17" s="20"/>
      <c r="G17" s="54">
        <f>(D17*20)</f>
        <v>20</v>
      </c>
      <c r="H17" s="55"/>
      <c r="I17" s="56" t="s">
        <v>16</v>
      </c>
      <c r="J17" s="55"/>
      <c r="K17" s="57">
        <f>(G17*1)</f>
        <v>20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6"/>
      <c r="B18" s="16"/>
      <c r="C18" s="20"/>
      <c r="D18" s="25"/>
      <c r="E18" s="20"/>
      <c r="F18" s="20"/>
      <c r="G18" s="58"/>
      <c r="H18" s="55"/>
      <c r="I18" s="59"/>
      <c r="J18" s="55"/>
      <c r="K18" s="6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69" t="s">
        <v>17</v>
      </c>
      <c r="B19" s="70"/>
      <c r="C19" s="20"/>
      <c r="D19" s="23">
        <v>1</v>
      </c>
      <c r="E19" s="20"/>
      <c r="F19" s="20"/>
      <c r="G19" s="54">
        <f>(D19*22)</f>
        <v>22</v>
      </c>
      <c r="H19" s="55"/>
      <c r="I19" s="56" t="s">
        <v>16</v>
      </c>
      <c r="J19" s="55"/>
      <c r="K19" s="57">
        <f>(G19*1)</f>
        <v>22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6"/>
      <c r="B20" s="16"/>
      <c r="C20" s="20"/>
      <c r="D20" s="25"/>
      <c r="E20" s="20"/>
      <c r="F20" s="20"/>
      <c r="G20" s="58"/>
      <c r="H20" s="55"/>
      <c r="I20" s="59"/>
      <c r="J20" s="55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69" t="s">
        <v>18</v>
      </c>
      <c r="B21" s="70"/>
      <c r="C21" s="20"/>
      <c r="D21" s="23">
        <v>1</v>
      </c>
      <c r="E21" s="20"/>
      <c r="F21" s="20"/>
      <c r="G21" s="54">
        <f>(D21*23)</f>
        <v>23</v>
      </c>
      <c r="H21" s="55"/>
      <c r="I21" s="56" t="s">
        <v>16</v>
      </c>
      <c r="J21" s="55"/>
      <c r="K21" s="57">
        <f>(G21*1)</f>
        <v>23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6"/>
      <c r="B22" s="16"/>
      <c r="C22" s="20"/>
      <c r="D22" s="25"/>
      <c r="E22" s="20"/>
      <c r="F22" s="20"/>
      <c r="G22" s="58"/>
      <c r="H22" s="55"/>
      <c r="I22" s="59"/>
      <c r="J22" s="55"/>
      <c r="K22" s="6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69" t="s">
        <v>19</v>
      </c>
      <c r="B23" s="70"/>
      <c r="C23" s="20"/>
      <c r="D23" s="23">
        <v>1</v>
      </c>
      <c r="E23" s="20"/>
      <c r="F23" s="20"/>
      <c r="G23" s="54">
        <f>(D23*10)</f>
        <v>10</v>
      </c>
      <c r="H23" s="55"/>
      <c r="I23" s="56" t="s">
        <v>16</v>
      </c>
      <c r="J23" s="55"/>
      <c r="K23" s="57">
        <f>(G23*1)</f>
        <v>10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0"/>
      <c r="B24" s="20"/>
      <c r="C24" s="20"/>
      <c r="D24" s="26"/>
      <c r="E24" s="20"/>
      <c r="F24" s="20"/>
      <c r="G24" s="55"/>
      <c r="H24" s="55"/>
      <c r="I24" s="55"/>
      <c r="J24" s="55"/>
      <c r="K24" s="5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69" t="s">
        <v>20</v>
      </c>
      <c r="B25" s="70"/>
      <c r="C25" s="20"/>
      <c r="D25" s="23">
        <v>1</v>
      </c>
      <c r="E25" s="20"/>
      <c r="F25" s="20"/>
      <c r="G25" s="54">
        <f>(D25*25)</f>
        <v>25</v>
      </c>
      <c r="H25" s="55"/>
      <c r="I25" s="57">
        <f>(G25*0.85)</f>
        <v>21.25</v>
      </c>
      <c r="J25" s="55"/>
      <c r="K25" s="57">
        <f>(I25*1)</f>
        <v>21.25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0"/>
      <c r="B26" s="20"/>
      <c r="C26" s="20"/>
      <c r="D26" s="26"/>
      <c r="E26" s="20"/>
      <c r="F26" s="20"/>
      <c r="G26" s="55"/>
      <c r="H26" s="55"/>
      <c r="I26" s="55"/>
      <c r="J26" s="55"/>
      <c r="K26" s="5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6" t="s">
        <v>21</v>
      </c>
      <c r="B27" s="16" t="s">
        <v>38</v>
      </c>
      <c r="C27" s="20"/>
      <c r="D27" s="27">
        <v>4000</v>
      </c>
      <c r="E27" s="20"/>
      <c r="F27" s="20"/>
      <c r="G27" s="55"/>
      <c r="H27" s="55"/>
      <c r="I27" s="55"/>
      <c r="J27" s="55"/>
      <c r="K27" s="5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20"/>
      <c r="B28" s="20"/>
      <c r="C28" s="20"/>
      <c r="D28" s="26"/>
      <c r="E28" s="20"/>
      <c r="F28" s="20"/>
      <c r="G28" s="55"/>
      <c r="H28" s="55"/>
      <c r="I28" s="55"/>
      <c r="J28" s="55"/>
      <c r="K28" s="5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6" t="s">
        <v>21</v>
      </c>
      <c r="B29" s="11"/>
      <c r="C29" s="20"/>
      <c r="D29" s="63">
        <f>2*ROUND(D27/6000,0)</f>
        <v>2</v>
      </c>
      <c r="E29" s="20"/>
      <c r="F29" s="20"/>
      <c r="G29" s="54">
        <f>(D29*25)</f>
        <v>50</v>
      </c>
      <c r="H29" s="55"/>
      <c r="I29" s="57">
        <f>(G29*0.85)</f>
        <v>42.5</v>
      </c>
      <c r="J29" s="55"/>
      <c r="K29" s="57">
        <f>(I29*1)</f>
        <v>42.5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0"/>
      <c r="B30" s="20"/>
      <c r="C30" s="20"/>
      <c r="D30" s="26"/>
      <c r="E30" s="20"/>
      <c r="F30" s="20"/>
      <c r="G30" s="55"/>
      <c r="H30" s="55"/>
      <c r="I30" s="55"/>
      <c r="J30" s="55"/>
      <c r="K30" s="6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69" t="s">
        <v>22</v>
      </c>
      <c r="B31" s="70"/>
      <c r="C31" s="20"/>
      <c r="D31" s="23">
        <v>1</v>
      </c>
      <c r="E31" s="20"/>
      <c r="F31" s="20"/>
      <c r="G31" s="54">
        <f>(D31*20)</f>
        <v>20</v>
      </c>
      <c r="H31" s="55"/>
      <c r="I31" s="57">
        <f>(G31*0.85)</f>
        <v>17</v>
      </c>
      <c r="J31" s="55"/>
      <c r="K31" s="57">
        <f>(I31*1)</f>
        <v>17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0"/>
      <c r="B32" s="20"/>
      <c r="C32" s="20"/>
      <c r="D32" s="26"/>
      <c r="E32" s="20"/>
      <c r="F32" s="20"/>
      <c r="G32" s="55"/>
      <c r="H32" s="55"/>
      <c r="I32" s="55"/>
      <c r="J32" s="55"/>
      <c r="K32" s="6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8" t="s">
        <v>23</v>
      </c>
      <c r="B33" s="28"/>
      <c r="C33" s="28"/>
      <c r="D33" s="23">
        <v>1</v>
      </c>
      <c r="E33" s="28"/>
      <c r="F33" s="24"/>
      <c r="G33" s="54">
        <f>(D33*15)</f>
        <v>15</v>
      </c>
      <c r="H33" s="54"/>
      <c r="I33" s="54">
        <f>(G33*0.85)</f>
        <v>12.75</v>
      </c>
      <c r="J33" s="54"/>
      <c r="K33" s="57">
        <f>(I33*1)</f>
        <v>12.75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0"/>
      <c r="B34" s="20"/>
      <c r="C34" s="20"/>
      <c r="D34" s="20"/>
      <c r="E34" s="20"/>
      <c r="F34" s="20"/>
      <c r="G34" s="55"/>
      <c r="H34" s="55"/>
      <c r="I34" s="55"/>
      <c r="J34" s="55"/>
      <c r="K34" s="6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69" t="s">
        <v>24</v>
      </c>
      <c r="B35" s="70"/>
      <c r="C35" s="16"/>
      <c r="D35" s="58">
        <f>SUM(D17:D34)</f>
        <v>4009</v>
      </c>
      <c r="E35" s="16"/>
      <c r="F35" s="16"/>
      <c r="G35" s="58">
        <f>SUM(G17:G23)</f>
        <v>75</v>
      </c>
      <c r="H35" s="58"/>
      <c r="I35" s="60">
        <f>SUM(I25:I34)</f>
        <v>93.5</v>
      </c>
      <c r="J35" s="58"/>
      <c r="K35" s="61">
        <f>SUM(K17:K33)</f>
        <v>168.5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6"/>
      <c r="B36" s="16"/>
      <c r="C36" s="20"/>
      <c r="D36" s="16"/>
      <c r="E36" s="20"/>
      <c r="F36" s="20"/>
      <c r="G36" s="16"/>
      <c r="H36" s="20"/>
      <c r="I36" s="16"/>
      <c r="J36" s="20"/>
      <c r="K36" s="2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84" t="s">
        <v>25</v>
      </c>
      <c r="B37" s="85"/>
      <c r="C37" s="85"/>
      <c r="D37" s="85"/>
      <c r="E37" s="85"/>
      <c r="F37" s="85"/>
      <c r="G37" s="85"/>
      <c r="H37" s="85"/>
      <c r="I37" s="85"/>
      <c r="J37" s="30"/>
      <c r="K37" s="62">
        <f>ROUNDUP(K35,0)</f>
        <v>169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69"/>
      <c r="B38" s="70"/>
      <c r="C38" s="20"/>
      <c r="D38" s="16"/>
      <c r="E38" s="20"/>
      <c r="F38" s="31"/>
      <c r="G38" s="32"/>
      <c r="H38" s="32"/>
      <c r="I38" s="32"/>
      <c r="J38" s="32"/>
      <c r="K38" s="32"/>
      <c r="L38" s="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71" t="s">
        <v>26</v>
      </c>
      <c r="B39" s="72"/>
      <c r="C39" s="72"/>
      <c r="D39" s="72"/>
      <c r="E39" s="72"/>
      <c r="F39" s="72"/>
      <c r="G39" s="72"/>
      <c r="H39" s="72"/>
      <c r="I39" s="72"/>
      <c r="J39" s="72"/>
      <c r="K39" s="73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74"/>
      <c r="B40" s="70"/>
      <c r="C40" s="70"/>
      <c r="D40" s="70"/>
      <c r="E40" s="70"/>
      <c r="F40" s="70"/>
      <c r="G40" s="70"/>
      <c r="H40" s="70"/>
      <c r="I40" s="70"/>
      <c r="J40" s="70"/>
      <c r="K40" s="7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33"/>
      <c r="B42" s="33"/>
      <c r="C42" s="33"/>
      <c r="D42" s="33"/>
      <c r="E42" s="33"/>
      <c r="F42" s="34"/>
      <c r="G42" s="35"/>
      <c r="H42" s="35"/>
      <c r="I42" s="35"/>
      <c r="J42" s="35"/>
      <c r="K42" s="35"/>
      <c r="L42" s="7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2" t="s">
        <v>27</v>
      </c>
      <c r="B43" s="12"/>
      <c r="C43" s="12"/>
      <c r="D43" s="36"/>
      <c r="E43" s="16"/>
      <c r="F43" s="37"/>
      <c r="G43" s="36"/>
      <c r="H43" s="36"/>
      <c r="I43" s="36"/>
      <c r="J43" s="36"/>
      <c r="K43" s="36"/>
      <c r="L43" s="8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79" t="s">
        <v>28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4"/>
      <c r="B45" s="16" t="s">
        <v>29</v>
      </c>
      <c r="C45" s="12"/>
      <c r="D45" s="16"/>
      <c r="E45" s="16"/>
      <c r="F45" s="37"/>
      <c r="G45" s="16"/>
      <c r="H45" s="36"/>
      <c r="I45" s="36"/>
      <c r="J45" s="36"/>
      <c r="K45" s="36"/>
      <c r="L45" s="9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9" customHeight="1" x14ac:dyDescent="0.2">
      <c r="A46" s="36"/>
      <c r="B46" s="80" t="s">
        <v>30</v>
      </c>
      <c r="C46" s="70"/>
      <c r="D46" s="70"/>
      <c r="E46" s="70"/>
      <c r="F46" s="70"/>
      <c r="G46" s="70"/>
      <c r="H46" s="70"/>
      <c r="I46" s="70"/>
      <c r="J46" s="70"/>
      <c r="K46" s="70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4"/>
      <c r="B47" s="16" t="s">
        <v>31</v>
      </c>
      <c r="C47" s="36"/>
      <c r="D47" s="36"/>
      <c r="E47" s="36"/>
      <c r="F47" s="38"/>
      <c r="G47" s="39"/>
      <c r="H47" s="40"/>
      <c r="I47" s="41"/>
      <c r="J47" s="41"/>
      <c r="K47" s="41"/>
      <c r="L47" s="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7.45" customHeight="1" x14ac:dyDescent="0.2">
      <c r="A48" s="36"/>
      <c r="B48" s="80" t="s">
        <v>32</v>
      </c>
      <c r="C48" s="70"/>
      <c r="D48" s="70"/>
      <c r="E48" s="70"/>
      <c r="F48" s="70"/>
      <c r="G48" s="70"/>
      <c r="H48" s="70"/>
      <c r="I48" s="70"/>
      <c r="J48" s="70"/>
      <c r="K48" s="7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15" customHeight="1" x14ac:dyDescent="0.2">
      <c r="A49" s="24"/>
      <c r="B49" s="16" t="s">
        <v>33</v>
      </c>
      <c r="C49" s="36"/>
      <c r="D49" s="36"/>
      <c r="E49" s="36"/>
      <c r="F49" s="36"/>
      <c r="G49" s="36"/>
      <c r="H49" s="36"/>
      <c r="I49" s="36"/>
      <c r="J49" s="36"/>
      <c r="K49" s="3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6" customHeight="1" x14ac:dyDescent="0.2">
      <c r="A51" s="36"/>
      <c r="B51" s="36"/>
      <c r="C51" s="36"/>
      <c r="D51" s="36"/>
      <c r="E51" s="36"/>
      <c r="F51" s="36"/>
      <c r="G51" s="36"/>
      <c r="H51" s="66" t="s">
        <v>34</v>
      </c>
      <c r="I51" s="67"/>
      <c r="J51" s="67"/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36"/>
      <c r="B52" s="36"/>
      <c r="C52" s="36"/>
      <c r="D52" s="36"/>
      <c r="E52" s="36"/>
      <c r="F52" s="36"/>
      <c r="G52" s="36"/>
      <c r="H52" s="42" t="s">
        <v>35</v>
      </c>
      <c r="I52" s="43"/>
      <c r="J52" s="43"/>
      <c r="K52" s="44" t="s">
        <v>4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36"/>
      <c r="B53" s="36"/>
      <c r="C53" s="36"/>
      <c r="D53" s="36"/>
      <c r="E53" s="36"/>
      <c r="F53" s="36"/>
      <c r="G53" s="36"/>
      <c r="H53" s="45" t="s">
        <v>36</v>
      </c>
      <c r="I53" s="46"/>
      <c r="J53" s="46"/>
      <c r="K53" s="47" t="s">
        <v>4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36"/>
      <c r="B54" s="36"/>
      <c r="C54" s="36"/>
      <c r="D54" s="36"/>
      <c r="E54" s="36"/>
      <c r="F54" s="36"/>
      <c r="G54" s="36"/>
      <c r="H54" s="48" t="s">
        <v>37</v>
      </c>
      <c r="I54" s="49"/>
      <c r="J54" s="49"/>
      <c r="K54" s="50" t="s">
        <v>9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mergeCells count="29">
    <mergeCell ref="A4:K4"/>
    <mergeCell ref="A5:K5"/>
    <mergeCell ref="A6:K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5:B15"/>
    <mergeCell ref="A35:B35"/>
    <mergeCell ref="A37:I37"/>
    <mergeCell ref="A13:K13"/>
    <mergeCell ref="H51:K51"/>
    <mergeCell ref="A17:B17"/>
    <mergeCell ref="A19:B19"/>
    <mergeCell ref="A21:B21"/>
    <mergeCell ref="A23:B23"/>
    <mergeCell ref="A25:B25"/>
    <mergeCell ref="A31:B31"/>
    <mergeCell ref="A38:B38"/>
    <mergeCell ref="A39:K41"/>
    <mergeCell ref="A44:K44"/>
    <mergeCell ref="B46:K46"/>
    <mergeCell ref="B48:K48"/>
  </mergeCells>
  <printOptions horizontalCentered="1"/>
  <pageMargins left="0.75" right="0.75" top="1" bottom="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SRC_CalculationWks_IAC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Humphrey</dc:creator>
  <cp:lastModifiedBy>Hannah Sturm</cp:lastModifiedBy>
  <dcterms:created xsi:type="dcterms:W3CDTF">2018-07-02T19:07:44Z</dcterms:created>
  <dcterms:modified xsi:type="dcterms:W3CDTF">2023-03-06T14:50:11Z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0x010100C1633E3489BC8D4DBBF12B806E72296A</vt:lpwstr>
  </property>
  <property fmtid="{D5CDD505-2E9C-101B-9397-08002B2CF9AE}" pid="3" name="Order">
    <vt:r8>100</vt:r8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