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codeName="ThisWorkbook" defaultThemeVersion="124226"/>
  <mc:AlternateContent xmlns:mc="http://schemas.openxmlformats.org/markup-compatibility/2006">
    <mc:Choice Requires="x15">
      <x15ac:absPath xmlns:x15ac="http://schemas.microsoft.com/office/spreadsheetml/2010/11/ac" url="C:\Users\hannah.sturm\Downloads\"/>
    </mc:Choice>
  </mc:AlternateContent>
  <xr:revisionPtr revIDLastSave="0" documentId="8_{6A3C998B-2129-4DE7-9212-9BD5A605A618}" xr6:coauthVersionLast="47" xr6:coauthVersionMax="47" xr10:uidLastSave="{00000000-0000-0000-0000-000000000000}"/>
  <workbookProtection workbookAlgorithmName="SHA-512" workbookHashValue="M6aI/5g54+WfX9lHYXZ7MeNkntL0GqCIRri/Ez0EnEM5BDXrZVMNL+3BLMfIfU1mrFgnV7IqhdR4esLGylCSFQ==" workbookSaltValue="tdI4ZcIlNfSD432oRaqnTw==" workbookSpinCount="100000" lockStructure="1"/>
  <bookViews>
    <workbookView xWindow="-38520" yWindow="-5490" windowWidth="38640" windowHeight="21240" tabRatio="615" xr2:uid="{00000000-000D-0000-FFFF-FFFF00000000}"/>
  </bookViews>
  <sheets>
    <sheet name="Instructions" sheetId="46" r:id="rId1"/>
    <sheet name="GAB Calculator" sheetId="38" r:id="rId2"/>
    <sheet name="GSF Add-on Calculator" sheetId="44" r:id="rId3"/>
    <sheet name="Find PSC No" sheetId="30" state="hidden" r:id="rId4"/>
    <sheet name="LookupTable" sheetId="43" r:id="rId5"/>
  </sheets>
  <externalReferences>
    <externalReference r:id="rId6"/>
  </externalReferences>
  <definedNames>
    <definedName name="BasicData">#REF!</definedName>
    <definedName name="_xlnm.Database">[1]FIDB_20230804!$A$1:$O$198</definedName>
    <definedName name="Google_Sheet_Link_560288457_1466131836" localSheetId="1" hidden="1">_ftn1</definedName>
    <definedName name="Google_Sheet_Link_560288457_1466131836" hidden="1">[0]!_ftn1</definedName>
    <definedName name="Google_Sheet_Link_64925588_1466131836" localSheetId="1" hidden="1">_ftn2</definedName>
    <definedName name="Google_Sheet_Link_64925588_1466131836" hidden="1">[0]!_ftn2</definedName>
    <definedName name="Google_Sheet_Link_785663843_1466131836" localSheetId="1" hidden="1">_ftnref1</definedName>
    <definedName name="Google_Sheet_Link_785663843_1466131836" hidden="1">[0]!_ftnref1</definedName>
    <definedName name="_xlnm.Print_Area" localSheetId="0">Instructions!$B$1:$R$20,Instructions!$W$19</definedName>
    <definedName name="PSCPSQL_pscpsqlserver_FacilityInventory_View_DataExtract_Facility_BasicInfo_V2" localSheetId="3" hidden="1">'Find PSC No'!$A$1:$D$1583</definedName>
    <definedName name="Z_25158FE5_9B7C_4CA5_B584_DDD8525BF6A6_.wvu.PrintArea" localSheetId="1">'GAB Calculator'!$A$1:$N$21</definedName>
    <definedName name="Z_33EA573D_0B53_47D6_BA32_3C30469F8090_.wvu.PrintArea" localSheetId="1">'GAB Calculator'!$A$1:$N$21</definedName>
    <definedName name="Z_E18B6495_6CC9_41E7_9E18_3F9A3619F70A_.wvu.PrintArea" localSheetId="1">'GAB Calculator'!$A$1:$N$21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38" l="1"/>
  <c r="M20" i="38" l="1"/>
  <c r="P9" i="44" l="1"/>
  <c r="P10" i="44"/>
  <c r="P11" i="44"/>
  <c r="P12" i="44"/>
  <c r="P8" i="44"/>
  <c r="P13" i="44" l="1"/>
  <c r="O4" i="38" l="1"/>
  <c r="K5" i="38" l="1"/>
  <c r="H13" i="44"/>
  <c r="H14" i="44" s="1" a="1"/>
  <c r="H14" i="44" s="1"/>
  <c r="M19" i="38" s="1"/>
  <c r="K6" i="38"/>
  <c r="K7" i="38"/>
  <c r="M7" i="38" s="1"/>
  <c r="B13" i="44"/>
  <c r="B14" i="44" s="1" a="1"/>
  <c r="B14" i="44" s="1"/>
  <c r="M18" i="38" l="1"/>
  <c r="M6" i="38"/>
  <c r="K13" i="38"/>
  <c r="M13" i="38" s="1"/>
  <c r="K12" i="38"/>
  <c r="M12" i="38" s="1"/>
  <c r="M5" i="38"/>
  <c r="K14" i="38"/>
  <c r="M14" i="38" s="1"/>
  <c r="M8" i="38" l="1"/>
  <c r="M15" i="38"/>
  <c r="M22" i="3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4000000}" keepAlive="1" name="Facility_BasicInfo_V21" type="5" refreshedVersion="5" savePassword="1" deleted="1" background="1" saveData="1">
    <dbPr connection="" comman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<sst xmlns="http://schemas.openxmlformats.org/spreadsheetml/2006/main" count="6444" uniqueCount="4795">
  <si>
    <t>Cooperative Use Space</t>
  </si>
  <si>
    <t>Eligible Enrollment</t>
  </si>
  <si>
    <t>Concentration of Poverty</t>
  </si>
  <si>
    <t>GROSS AREA BASELINE in GSF</t>
  </si>
  <si>
    <t>PSC No.:</t>
  </si>
  <si>
    <t>15.174</t>
  </si>
  <si>
    <t>Total</t>
  </si>
  <si>
    <t>Educ. Type</t>
  </si>
  <si>
    <t>GSF per student</t>
  </si>
  <si>
    <t>Total GSF</t>
  </si>
  <si>
    <t>x</t>
  </si>
  <si>
    <t>=</t>
  </si>
  <si>
    <t>Middle</t>
  </si>
  <si>
    <t>High</t>
  </si>
  <si>
    <t>Special ED Elem</t>
  </si>
  <si>
    <t>Special ED Middle</t>
  </si>
  <si>
    <t>Special ED High</t>
  </si>
  <si>
    <t>Gross Square Footage Add-On Calculators</t>
  </si>
  <si>
    <t>Concentration of Poverty (CPG)</t>
  </si>
  <si>
    <t>English Language Learners (EL)</t>
  </si>
  <si>
    <t xml:space="preserve">Career and Technology Education (CTE) </t>
  </si>
  <si>
    <t>This GSF Add-On is based the enrollment count for the facility and its CPG percentage. CPG levels below 55% are not eligible for a GSF Add-On. For CPG levels between 55% and 80%, the GSF Add-On scales proportionally. CPG levels above 80% receive the maximum GSF Add-On.</t>
  </si>
  <si>
    <t>This GSF Add-On is based on the enrollment count for the facility and its percentage of Els. EL levels below 10% are not eligible for a GSF Add-On. For EL levels between 10% and 50%, the GSF Add-On scales proportionally. EL levels above 50% receive the maximum GSF Add-On.</t>
  </si>
  <si>
    <t>GSF Add-Ons for CTE programs are based upon the number of CTE programs housed in the facility and the size of each program. There are five program size categories and each has a set GSF. IAC staff will enter program counts for each size category based upon a review of project submissions.</t>
  </si>
  <si>
    <t>CPG %</t>
  </si>
  <si>
    <t>&lt;600</t>
  </si>
  <si>
    <t>600-900</t>
  </si>
  <si>
    <t>&gt;900</t>
  </si>
  <si>
    <t>EL %</t>
  </si>
  <si>
    <t>Program Size</t>
  </si>
  <si>
    <t>GSF Add-On</t>
  </si>
  <si>
    <t>Count</t>
  </si>
  <si>
    <t>Below 55%</t>
  </si>
  <si>
    <t>Below 10%</t>
  </si>
  <si>
    <t>Extra Small</t>
  </si>
  <si>
    <t>55-80%</t>
  </si>
  <si>
    <t>1000-2500</t>
  </si>
  <si>
    <t>1500-3000</t>
  </si>
  <si>
    <t>2000-3500</t>
  </si>
  <si>
    <t>10-50%</t>
  </si>
  <si>
    <t>500-1500</t>
  </si>
  <si>
    <t>1000-2000</t>
  </si>
  <si>
    <t>1500-2500</t>
  </si>
  <si>
    <t>Small</t>
  </si>
  <si>
    <t>Above 80%</t>
  </si>
  <si>
    <t>Above 50%</t>
  </si>
  <si>
    <t>Medium</t>
  </si>
  <si>
    <t>Large</t>
  </si>
  <si>
    <t>Facility CPG %</t>
  </si>
  <si>
    <t>Facility EL%</t>
  </si>
  <si>
    <t>Extra Large</t>
  </si>
  <si>
    <t>Grand Total</t>
  </si>
  <si>
    <t>CPG GSF Add-On</t>
  </si>
  <si>
    <t>EL GSF Add-On</t>
  </si>
  <si>
    <t>You will see your CTE Add-On reflected as part of Items C (NEW GSF) or N (RENOVATED GSF) in the Computation Supplement.</t>
  </si>
  <si>
    <t>You will see your EL Add-On reflected as part of Items D (NEW GSF) or O (RENOVATED GSF) in the Computation Supplement.</t>
  </si>
  <si>
    <t>PSC_Number_Dot</t>
  </si>
  <si>
    <t>LEA</t>
  </si>
  <si>
    <t>School_Name</t>
  </si>
  <si>
    <t>WholeAddress</t>
  </si>
  <si>
    <t>Use this worksheet to find the PSC Number for a School. Start with filtering the list on the LEA. Then find your school from the alphabetically ordered school names. The address may help you confirm the choice. You will get the PSC Number on left side in Column A.</t>
  </si>
  <si>
    <t>01.012</t>
  </si>
  <si>
    <t>Allegany</t>
  </si>
  <si>
    <t>Allegany High (former)</t>
  </si>
  <si>
    <t>616 SEDGWICK STREET, CUMBERLAND, MD 21502</t>
  </si>
  <si>
    <t>01.002</t>
  </si>
  <si>
    <t>Beall Elementary</t>
  </si>
  <si>
    <t>EAST COLLEGE AVENUE, FROSTBURG, MD 21532</t>
  </si>
  <si>
    <t>01.018</t>
  </si>
  <si>
    <t>Beall High</t>
  </si>
  <si>
    <t>33 EAST MAIN STREET, FROSTBURG, MD 21532</t>
  </si>
  <si>
    <t>01.003</t>
  </si>
  <si>
    <t>Bel Air Elementary</t>
  </si>
  <si>
    <t>14401 BARTON BOULEVARD, CUMBERLAND, MD 21502</t>
  </si>
  <si>
    <t>01.035</t>
  </si>
  <si>
    <t>Braddock Middle</t>
  </si>
  <si>
    <t>909 HOLLAND STREET, CUMBERLAND, MD 21502</t>
  </si>
  <si>
    <t>01.022</t>
  </si>
  <si>
    <t>Cash Valley Elementary</t>
  </si>
  <si>
    <t>10601 CASH VALLEY ROAD, Cumberland, MD 21502</t>
  </si>
  <si>
    <t>01.027</t>
  </si>
  <si>
    <t>Center For Career &amp; Technical Education</t>
  </si>
  <si>
    <t>14211 MCMULLEN HIGHWAY, SW, CRESAPTOWN, MD 21502</t>
  </si>
  <si>
    <t>01.032</t>
  </si>
  <si>
    <t>Cresaptown Elementary</t>
  </si>
  <si>
    <t>13202 SIXTH AVENUE, CRESAPTOWN, MD 21502</t>
  </si>
  <si>
    <t>01.013</t>
  </si>
  <si>
    <t>Eckhart Alternative</t>
  </si>
  <si>
    <t>17000 NATIONAL HIGHWAY SW, Frostburg, MD 21532</t>
  </si>
  <si>
    <t>01.020</t>
  </si>
  <si>
    <t>Flintstone Elementary</t>
  </si>
  <si>
    <t>22000 NATIONAL PIKE SW, FLINTSTONE, MD 21530</t>
  </si>
  <si>
    <t>01.011</t>
  </si>
  <si>
    <t>Fort Hill High</t>
  </si>
  <si>
    <t>500 GREENWAY AVENUE, CUMBERLAND, MD 21502</t>
  </si>
  <si>
    <t>01.029</t>
  </si>
  <si>
    <t>Frost Elementary</t>
  </si>
  <si>
    <t>260 SHAW AVENUE, FROSTBURG, MD 21532</t>
  </si>
  <si>
    <t>01.001</t>
  </si>
  <si>
    <t>George's Creek Elementary</t>
  </si>
  <si>
    <t>15600 LOWER GEORGE'S CREEK ROAD SW, LONACONING, MD 21539</t>
  </si>
  <si>
    <t>01.004</t>
  </si>
  <si>
    <t>John Humbird Elementary</t>
  </si>
  <si>
    <t>120 MARY STREET, CUMBERLAND, MD 21502</t>
  </si>
  <si>
    <t>01.037</t>
  </si>
  <si>
    <t>Mountain Ridge High</t>
  </si>
  <si>
    <t>100 Dr. Nancy S. Grasmick Lane, Frostburg, MD 21532</t>
  </si>
  <si>
    <t>01.025</t>
  </si>
  <si>
    <t>Mt. Savage Elementary/Middle</t>
  </si>
  <si>
    <t>13201 NEW SCHOOL ROAD NW, MT. SAVAGE, MD 21545</t>
  </si>
  <si>
    <t>01.038</t>
  </si>
  <si>
    <t>New Allegany High</t>
  </si>
  <si>
    <t>900 Seton Drive, Cumberland, MD 21502</t>
  </si>
  <si>
    <t>01.030</t>
  </si>
  <si>
    <t>Northeast Elementary</t>
  </si>
  <si>
    <t>11001 FOREST AVENUE, CUMBERLAND, MD 21502</t>
  </si>
  <si>
    <t>01.033</t>
  </si>
  <si>
    <t>Parkside Elementary</t>
  </si>
  <si>
    <t>50 PARKSIDE BOULEVARD, LAVALE, MD 21502</t>
  </si>
  <si>
    <t>01.021</t>
  </si>
  <si>
    <t>South Penn Elementary</t>
  </si>
  <si>
    <t>500 EAST SECOND STREET, CUMBERLAND, MD 21502</t>
  </si>
  <si>
    <t>01.034</t>
  </si>
  <si>
    <t>Washington Middle</t>
  </si>
  <si>
    <t>200 N. MASSACHUSSETTS AVENUE, CUMBERLAND, MD 21502</t>
  </si>
  <si>
    <t>01.017</t>
  </si>
  <si>
    <t>West Side Elementary</t>
  </si>
  <si>
    <t>425 PACA STREET, CUMBERLAND, MD 21502</t>
  </si>
  <si>
    <t>01.024</t>
  </si>
  <si>
    <t>Westernport Elementary</t>
  </si>
  <si>
    <t>172 CHURCH STREET, WESTERNPORT, MD 21562</t>
  </si>
  <si>
    <t>01.014</t>
  </si>
  <si>
    <t>Westmar Middle</t>
  </si>
  <si>
    <t>16915 LOWER GEORGE'S CREEK ROAD SW, LONACONING, MD 21539</t>
  </si>
  <si>
    <t>01.026</t>
  </si>
  <si>
    <t>Westmar Middle (former)</t>
  </si>
  <si>
    <t>400 PHILOS AVENUE, WESTERNPORT, MD 21562</t>
  </si>
  <si>
    <t>02.034</t>
  </si>
  <si>
    <t>Anne Arundel</t>
  </si>
  <si>
    <t>Annapolis Elementary</t>
  </si>
  <si>
    <t>180 GREEN STREET, ANNAPOLIS, MD 21401</t>
  </si>
  <si>
    <t>02.030</t>
  </si>
  <si>
    <t>Annapolis High</t>
  </si>
  <si>
    <t>2700 RIVA ROAD, ANNAPOLIS, MD 21401</t>
  </si>
  <si>
    <t>02.061</t>
  </si>
  <si>
    <t>Annapolis Middle</t>
  </si>
  <si>
    <t>1399 FOREST DRIVE, ANNAPOLIS, MD 21403</t>
  </si>
  <si>
    <t>02.122</t>
  </si>
  <si>
    <t>Arlington Echo Education Center</t>
  </si>
  <si>
    <t>975 INDIAN LANDING ROAD, MILLERSVILLE, MD 21108</t>
  </si>
  <si>
    <t>02.106</t>
  </si>
  <si>
    <t>Arnold Elementary</t>
  </si>
  <si>
    <t>95 JOYCE LANE EAST, ARNOLD, MD 21012</t>
  </si>
  <si>
    <t>02.040</t>
  </si>
  <si>
    <t>Arundel High</t>
  </si>
  <si>
    <t>1001 ANNAPOLIS ROAD, GAMBRILLS, MD 21054</t>
  </si>
  <si>
    <t>02.057</t>
  </si>
  <si>
    <t>Arundel Middle</t>
  </si>
  <si>
    <t>1179 HAMMOND LANE, ODENTON, MD 21113</t>
  </si>
  <si>
    <t>02.037</t>
  </si>
  <si>
    <t>Bates Middle</t>
  </si>
  <si>
    <t>701 CHASE STREET, ANNAPOLIS, MD 21401</t>
  </si>
  <si>
    <t>02.121</t>
  </si>
  <si>
    <t>Belle Grove Elementary</t>
  </si>
  <si>
    <t>4502 BELLE GROVE RD, BALTIMORE, MD 21225</t>
  </si>
  <si>
    <t>02.056</t>
  </si>
  <si>
    <t>Belvedere Elementary</t>
  </si>
  <si>
    <t>360 BROADWATER ROAD, ARNOLD, MD 21012</t>
  </si>
  <si>
    <t>02.029</t>
  </si>
  <si>
    <t>Benfield Elementary</t>
  </si>
  <si>
    <t>365 LYNWOOD DRIVE, SEVERNA PARK, MD 21146</t>
  </si>
  <si>
    <t>02.062</t>
  </si>
  <si>
    <t>Bodkin Elementary</t>
  </si>
  <si>
    <t>8320 VENTNOR ROAD, PASADENA, MD 21122</t>
  </si>
  <si>
    <t>02.023</t>
  </si>
  <si>
    <t>Broadneck Elementary</t>
  </si>
  <si>
    <t>470 SHORE ACRES ROAD, ARNOLD, MD 21012</t>
  </si>
  <si>
    <t>02.032</t>
  </si>
  <si>
    <t>Broadneck High</t>
  </si>
  <si>
    <t>1265 GREEN HOLLY DRIVE, ANNAPOLIS, MD 21409</t>
  </si>
  <si>
    <t>02.093</t>
  </si>
  <si>
    <t>Brock Bridge Elementary</t>
  </si>
  <si>
    <t>405 BROCK BRIDGE ROAD, LAUREL, MD 20724</t>
  </si>
  <si>
    <t>02.085</t>
  </si>
  <si>
    <t>Brooklyn Park Elementary</t>
  </si>
  <si>
    <t>200 14TH AVENUE, BALTIMORE, MD 21225</t>
  </si>
  <si>
    <t>02.092</t>
  </si>
  <si>
    <t>Brooklyn Park Middle</t>
  </si>
  <si>
    <t>200 HAMMONDS LANE, BALTIMORE, MD 21225</t>
  </si>
  <si>
    <t>02.116</t>
  </si>
  <si>
    <t>Cape St. Claire Elementary</t>
  </si>
  <si>
    <t>931 BLUE RIDGE DRIVE, ANNAPOLIS, MD 21409</t>
  </si>
  <si>
    <t>02.123</t>
  </si>
  <si>
    <t>Carrie Weedon EEC</t>
  </si>
  <si>
    <t>911 GALESVILLE ROAD, GALESVILLE, MD 20765</t>
  </si>
  <si>
    <t>02.006</t>
  </si>
  <si>
    <t>Center of Applied Technology North</t>
  </si>
  <si>
    <t>800 STEVENSON ROAD, SEVERN, MD 21144</t>
  </si>
  <si>
    <t>02.019</t>
  </si>
  <si>
    <t>Center of Applied Technology South</t>
  </si>
  <si>
    <t>211 CENTRAL AVENUE EAST, EDGEWATER, MD 21037</t>
  </si>
  <si>
    <t>02.117</t>
  </si>
  <si>
    <t>Central Elementary</t>
  </si>
  <si>
    <t>130 STEPNEY LANE, EDGEWATER, MD 21037</t>
  </si>
  <si>
    <t>02.018</t>
  </si>
  <si>
    <t>Central Middle</t>
  </si>
  <si>
    <t>221 CENTRAL AVENUE EAST, EDGEWATER, MD 21037</t>
  </si>
  <si>
    <t>Central Office</t>
  </si>
  <si>
    <t>2644 RIVA ROAD, ANNAPOLIS, MD 21401</t>
  </si>
  <si>
    <t>02.014</t>
  </si>
  <si>
    <t>Central Special</t>
  </si>
  <si>
    <t>140 STEPNEY LANE, EDGEWATER, MD 21037</t>
  </si>
  <si>
    <t>02.009</t>
  </si>
  <si>
    <t>Chesapeake Bay Middle</t>
  </si>
  <si>
    <t>4804 MOUNTAIN ROAD, PASADENA, MD 21122</t>
  </si>
  <si>
    <t>02.012</t>
  </si>
  <si>
    <t>Chesapeake High</t>
  </si>
  <si>
    <t>4798 MOUNTAIN ROAD, PASADENA, MD 21122</t>
  </si>
  <si>
    <t>02.051</t>
  </si>
  <si>
    <t>Corkran Middle</t>
  </si>
  <si>
    <t>7600 QUARTERFIELD ROAD, GLEN BURNIE, MD 21061</t>
  </si>
  <si>
    <t>02.041</t>
  </si>
  <si>
    <t>Crofton Elementary</t>
  </si>
  <si>
    <t>1405 DUKE OF KENT DRIVE, CROFTON, MD 21114</t>
  </si>
  <si>
    <t>02.045</t>
  </si>
  <si>
    <t>Crofton Meadows Elementary</t>
  </si>
  <si>
    <t>2020 TILGHMAN DRIVE, CROFTON, MD 21114</t>
  </si>
  <si>
    <t>02.038</t>
  </si>
  <si>
    <t>Crofton Middle</t>
  </si>
  <si>
    <t>2301 DAVIDSONVILLE ROAD, GAMBRILLS, MD 21054</t>
  </si>
  <si>
    <t>02.115</t>
  </si>
  <si>
    <t>Crofton Woods Elementary</t>
  </si>
  <si>
    <t>1750 URBY DRIVE, CROFTON, MD 21114</t>
  </si>
  <si>
    <t>02.098</t>
  </si>
  <si>
    <t>Davidsonville Elementary</t>
  </si>
  <si>
    <t>962 CENTRAL AVENUE WEST, DAVIDSONVILLE, MD 21035</t>
  </si>
  <si>
    <t>02.075</t>
  </si>
  <si>
    <t>Deale Elementary</t>
  </si>
  <si>
    <t>759 MASONS BEACH ROAD, DEALE, MD 20751</t>
  </si>
  <si>
    <t>02.035</t>
  </si>
  <si>
    <t>Eastport Elementary</t>
  </si>
  <si>
    <t>420 FIFTH STREET, ANNAPOLIS, MD 21403</t>
  </si>
  <si>
    <t>02.033</t>
  </si>
  <si>
    <t>Edgewater Elementary</t>
  </si>
  <si>
    <t>121 WASHINGTON ROAD, EDGEWATER, MD 21037</t>
  </si>
  <si>
    <t>02.124</t>
  </si>
  <si>
    <t>Ferndale EEC</t>
  </si>
  <si>
    <t>105 PACKARD AVENUE, GLEN BURNIE, MD 21061</t>
  </si>
  <si>
    <t>02.086</t>
  </si>
  <si>
    <t>Folger McKinsey Elementary</t>
  </si>
  <si>
    <t>175 ARUNDEL BEACH ROAD, SEVERNA PARK, MD 21146</t>
  </si>
  <si>
    <t>02.031</t>
  </si>
  <si>
    <t>Fort Smallwood Elementary</t>
  </si>
  <si>
    <t>1720 POPLAR RIDGE ROAD, PASADENA, MD 21122</t>
  </si>
  <si>
    <t>02.125</t>
  </si>
  <si>
    <t>Fort Smallwood Facilities Division</t>
  </si>
  <si>
    <t>9034 FORT SMALLWOOD ROAD, PASADENA, MD 21122</t>
  </si>
  <si>
    <t>02.010</t>
  </si>
  <si>
    <t>Four Seasons Elementary</t>
  </si>
  <si>
    <t>979 WAUGH CHAPEL ROAD, GAMBRILLS, MD 21054</t>
  </si>
  <si>
    <t>02.064</t>
  </si>
  <si>
    <t>Frank Hebron-Harman Elementary</t>
  </si>
  <si>
    <t>7660 RIDGE CHAPEL ROAD, HANOVER, MD 21076</t>
  </si>
  <si>
    <t>02.080</t>
  </si>
  <si>
    <t>Freetown Elementary</t>
  </si>
  <si>
    <t>7904 FREETOWN ROAD, GLEN BURNIE, MD 21060</t>
  </si>
  <si>
    <t>02.063</t>
  </si>
  <si>
    <t>George Cromwell Elementary</t>
  </si>
  <si>
    <t>221 Olen Drive, GLEN BURNIE, MD 21061</t>
  </si>
  <si>
    <t>02.044</t>
  </si>
  <si>
    <t>George Fox Middle</t>
  </si>
  <si>
    <t>7922 OUTING AVENUE, PASADENA, MD 21122</t>
  </si>
  <si>
    <t>02.017</t>
  </si>
  <si>
    <t>Georgetown East Elementary</t>
  </si>
  <si>
    <t>111 DOGWOOD ROAD, ANNAPOLIS, MD 21403</t>
  </si>
  <si>
    <t>02.132</t>
  </si>
  <si>
    <t>Germantown Elementary</t>
  </si>
  <si>
    <t>200 WINDELL AVENUE, Annapolis, MD 21401</t>
  </si>
  <si>
    <t>02.020</t>
  </si>
  <si>
    <t>Glen Burnie High</t>
  </si>
  <si>
    <t>7550 BALTIMORE-ANNAPOLIS BOULEVARD, GLEN BURNIE, MD 21060</t>
  </si>
  <si>
    <t>02.073</t>
  </si>
  <si>
    <t>Glen Burnie Park Elementary</t>
  </si>
  <si>
    <t>500 MARLBORO ROAD, GLEN BURNIE, MD 21061</t>
  </si>
  <si>
    <t>02.065</t>
  </si>
  <si>
    <t>Glendale Elementary</t>
  </si>
  <si>
    <t>105 CARROLL ROAD, GLEN BURNIE, MD 21060</t>
  </si>
  <si>
    <t>02.015</t>
  </si>
  <si>
    <t>High Point Elementary</t>
  </si>
  <si>
    <t>7789 Edgewood Avenue, PASADENA, MD 21122</t>
  </si>
  <si>
    <t>02.084</t>
  </si>
  <si>
    <t>Hillsmere Elementary</t>
  </si>
  <si>
    <t>3052 ARUNDEL ON THE BAY ROAD, ANNAPOLIS, MD 21403</t>
  </si>
  <si>
    <t>02.088</t>
  </si>
  <si>
    <t>Hilltop Elementary</t>
  </si>
  <si>
    <t>415 MELROSE AVENUE, GLEN BURNIE, MD 21061</t>
  </si>
  <si>
    <t>02.091</t>
  </si>
  <si>
    <t>Jacobsville Elementary</t>
  </si>
  <si>
    <t>3801 MOUNTAIN ROAD, PASADENA, MD 21122</t>
  </si>
  <si>
    <t>02.016</t>
  </si>
  <si>
    <t>Jessup Elementary</t>
  </si>
  <si>
    <t>2798 Champion Forest Avenue, JESSUP, MD 20794</t>
  </si>
  <si>
    <t>02.094</t>
  </si>
  <si>
    <t>Jones Elementary</t>
  </si>
  <si>
    <t>122 HOYLE LANE, SEVERNA PARK, MD 21146</t>
  </si>
  <si>
    <t>02.103</t>
  </si>
  <si>
    <t>Lake Shore Elementary</t>
  </si>
  <si>
    <t>4531 MOUNTAIN ROAD, PASADENA, MD 21122</t>
  </si>
  <si>
    <t>02.127</t>
  </si>
  <si>
    <t>Lindale Middle</t>
  </si>
  <si>
    <t>415 ANDOVER ROAD, LINTHICUM, MD 21090</t>
  </si>
  <si>
    <t>02.008</t>
  </si>
  <si>
    <t>Linthicum Elementary</t>
  </si>
  <si>
    <t>101 SCHOOL LANE, LINTHICUM, MD 21090</t>
  </si>
  <si>
    <t>02.024</t>
  </si>
  <si>
    <t>Lothian Elementary</t>
  </si>
  <si>
    <t>5175 SOLOMONS ISLAND ROAD, LOTHIAN, MD 20711</t>
  </si>
  <si>
    <t>02.087</t>
  </si>
  <si>
    <t>MacArthur Middle</t>
  </si>
  <si>
    <t>3500 ROCKENBACH ROAD, FORT MEADE, MD 20755</t>
  </si>
  <si>
    <t>02.007</t>
  </si>
  <si>
    <t>Magothy River Middle</t>
  </si>
  <si>
    <t>241 PENINSULA FARM ROAD, ARNOLD, MD 21012</t>
  </si>
  <si>
    <t>02.074</t>
  </si>
  <si>
    <t>Manor View Elementary</t>
  </si>
  <si>
    <t>2900 MACARTHUR ROAD, FORT MEADE, MD 20755</t>
  </si>
  <si>
    <t>02.079</t>
  </si>
  <si>
    <t>Marley Elementary</t>
  </si>
  <si>
    <t>715 COOPER ROAD, GLEN BURNIE, MD 21060</t>
  </si>
  <si>
    <t>02.095</t>
  </si>
  <si>
    <t>Marley Glen Special Education</t>
  </si>
  <si>
    <t>200 SCOTT AVENUE, GLEN BURNIE, MD 21060</t>
  </si>
  <si>
    <t>02.059</t>
  </si>
  <si>
    <t>Marley Middle</t>
  </si>
  <si>
    <t>10 Davis Court, GLEN BURNIE, MD 21060</t>
  </si>
  <si>
    <t>02.110</t>
  </si>
  <si>
    <t>Mary Moss @ J. Albert Adams Academy</t>
  </si>
  <si>
    <t>245 CLAY STREET, ANNAPOLIS, MD 21401</t>
  </si>
  <si>
    <t>02.082</t>
  </si>
  <si>
    <t>Maryland City Elementary</t>
  </si>
  <si>
    <t>3359 CRUMPTON SOUTH, LAUREL, MD 20724</t>
  </si>
  <si>
    <t>Maryland Hall</t>
  </si>
  <si>
    <t>701 Chase Street, Annapolis, MD 21401</t>
  </si>
  <si>
    <t>02.105</t>
  </si>
  <si>
    <t>Mayo Elementary</t>
  </si>
  <si>
    <t>1260 MAYO RIDGE ROAD, EDGEWATER, MD 21037</t>
  </si>
  <si>
    <t>02.066</t>
  </si>
  <si>
    <t>Meade Heights Elementary</t>
  </si>
  <si>
    <t>1925 REECE ROAD, FORT MEADE, MD 20755</t>
  </si>
  <si>
    <t>02.013</t>
  </si>
  <si>
    <t>Meade High</t>
  </si>
  <si>
    <t>1100 CLARK ROAD, FORT MEADE, MD 20755</t>
  </si>
  <si>
    <t>02.104</t>
  </si>
  <si>
    <t>Meade Middle</t>
  </si>
  <si>
    <t>1103 26TH STREET, FORT MEADE, MD 20755</t>
  </si>
  <si>
    <t>Millersville Administative Facility</t>
  </si>
  <si>
    <t>1681 MILLERSVILLE ROAD, GAMBRILLS, MD 21054</t>
  </si>
  <si>
    <t>02.053</t>
  </si>
  <si>
    <t>Millersville Elementary</t>
  </si>
  <si>
    <t>1601 MILLERSVILLE ROAD, MILLERSVILLE, MD 21108</t>
  </si>
  <si>
    <t>02.058</t>
  </si>
  <si>
    <t>Mills-Parole Elementary</t>
  </si>
  <si>
    <t>1 GEORGE &amp; MARION PHELPS LANE, ANNAPOLIS, MD 21401</t>
  </si>
  <si>
    <t>02.131</t>
  </si>
  <si>
    <t>Nantucket Elementary</t>
  </si>
  <si>
    <t>2350 Nantucket Drive, Crofton, MD 21114</t>
  </si>
  <si>
    <t>02.054</t>
  </si>
  <si>
    <t>North County High</t>
  </si>
  <si>
    <t>10 EAST 1ST AVENUE, GLEN BURNIE, MD 21061</t>
  </si>
  <si>
    <t>02.118</t>
  </si>
  <si>
    <t>North Glen Elementary</t>
  </si>
  <si>
    <t>615 W FURNACE BRANCH ROAD, GLEN BURNIE, MD 21061</t>
  </si>
  <si>
    <t>02.055</t>
  </si>
  <si>
    <t>Northeast High</t>
  </si>
  <si>
    <t>1121 DUVALL HIGHWAY, PASADENA, MD 21122</t>
  </si>
  <si>
    <t>02.107</t>
  </si>
  <si>
    <t>Oak Hill Elementary</t>
  </si>
  <si>
    <t>34 TRUCKHOUSE ROAD, SEVERNA PARK, MD 21146</t>
  </si>
  <si>
    <t>02.109</t>
  </si>
  <si>
    <t>Oakwood Elementary</t>
  </si>
  <si>
    <t>330 OAK MANOR DRIVE, GLEN BURNIE, MD 21061</t>
  </si>
  <si>
    <t>02.048</t>
  </si>
  <si>
    <t>Odenton Elementary</t>
  </si>
  <si>
    <t>1290 ODENTON ROAD, ODENTON, MD 21113</t>
  </si>
  <si>
    <t>02.002</t>
  </si>
  <si>
    <t>Old Mill High</t>
  </si>
  <si>
    <t>600 PATRIOT LANE, MILLERSVILLE, MD 21108</t>
  </si>
  <si>
    <t>02.001</t>
  </si>
  <si>
    <t>Old Mill Middle North</t>
  </si>
  <si>
    <t>610 PATRIOT LANE, MILLERSVILLE, MD 21108</t>
  </si>
  <si>
    <t>02.133</t>
  </si>
  <si>
    <t>Old Mill Middle South</t>
  </si>
  <si>
    <t>620 PATRIOT LANE, MILLERSVILLE, MD 21108</t>
  </si>
  <si>
    <t>02.119</t>
  </si>
  <si>
    <t>Overlook Elementary</t>
  </si>
  <si>
    <t>401 HAMPTON ROAD, LINTHICUM, MD 21090</t>
  </si>
  <si>
    <t>02.076</t>
  </si>
  <si>
    <t>Park Elementary</t>
  </si>
  <si>
    <t>201 EAST 11TH AVENUE, BALTIMORE, MD 21225</t>
  </si>
  <si>
    <t>02.070</t>
  </si>
  <si>
    <t>Pasadena Elementary</t>
  </si>
  <si>
    <t>401 East Pasadena Road, PASADENA, MD 21122</t>
  </si>
  <si>
    <t>02.060</t>
  </si>
  <si>
    <t>Pershing Hill Elementary</t>
  </si>
  <si>
    <t>7600 29TH DIVISION ROAD, FORT MEADE, MD 20755</t>
  </si>
  <si>
    <t>02.083</t>
  </si>
  <si>
    <t>Phoenix Academy</t>
  </si>
  <si>
    <t>1411 CEDAR PARK DRIVE, ANNAPOLIS, MD 21401</t>
  </si>
  <si>
    <t>02.100</t>
  </si>
  <si>
    <t>Piney Orchard Elementary</t>
  </si>
  <si>
    <t>2641 STRAWBERRY LAKE WAY, ODENTON, MD 21113</t>
  </si>
  <si>
    <t>02.134</t>
  </si>
  <si>
    <t>Point Pleasant Elementary</t>
  </si>
  <si>
    <t>1035 DUMBARTON ROAD, GLEN BURNIE, MD 21060</t>
  </si>
  <si>
    <t>02.078</t>
  </si>
  <si>
    <t>Quarterfield Elementary</t>
  </si>
  <si>
    <t>7967 QUARTERFIELD ROAD, SEVERN, MD 21144</t>
  </si>
  <si>
    <t>Resource Center at Glendale</t>
  </si>
  <si>
    <t xml:space="preserve">105 Carroll Road, Glen Burnie, MD </t>
  </si>
  <si>
    <t>02.112</t>
  </si>
  <si>
    <t>Resource Center at Point Pleasant</t>
  </si>
  <si>
    <t>1450 Furnace Ave, GLEN BURNIE, MD 21060</t>
  </si>
  <si>
    <t>02.022</t>
  </si>
  <si>
    <t>Richard Henry Lee Elementary</t>
  </si>
  <si>
    <t>400 A STREET, GLEN BURNIE, MD 21061</t>
  </si>
  <si>
    <t>02.090</t>
  </si>
  <si>
    <t>Ridgeway Elementary</t>
  </si>
  <si>
    <t>1440 EVERGREEN ROAD, SEVERN, MD 21144</t>
  </si>
  <si>
    <t>02.003</t>
  </si>
  <si>
    <t>Rippling Woods Elementary</t>
  </si>
  <si>
    <t>530 NOLFIELD DRIVE, GLEN BURNIE, MD 21061</t>
  </si>
  <si>
    <t>02.097</t>
  </si>
  <si>
    <t>Riviera Beach Elementary</t>
  </si>
  <si>
    <t>8515 JENKINS ROAD, PASADENA, MD 21122</t>
  </si>
  <si>
    <t>02.081</t>
  </si>
  <si>
    <t>Rolling Knolls Elementary</t>
  </si>
  <si>
    <t>1985 VALLEY ROAD, ANNAPOLIS, MD 21401</t>
  </si>
  <si>
    <t>02.039</t>
  </si>
  <si>
    <t>Ruth Parker Eason</t>
  </si>
  <si>
    <t>648 OLD MILL ROAD, MILLERSVILLE, MD 21108</t>
  </si>
  <si>
    <t>02.129</t>
  </si>
  <si>
    <t>Seven Oaks Elementary</t>
  </si>
  <si>
    <t>1905 TOWN CENTER BOULEVARD, Odenton, MD 21113</t>
  </si>
  <si>
    <t>02.043</t>
  </si>
  <si>
    <t>Severn Elementary</t>
  </si>
  <si>
    <t>838 REECE ROAD, SEVERN, MD 21144</t>
  </si>
  <si>
    <t>02.096</t>
  </si>
  <si>
    <t>Severn River Middle</t>
  </si>
  <si>
    <t>02.052</t>
  </si>
  <si>
    <t>Severna Park Elementary</t>
  </si>
  <si>
    <t>6 RIGGS AVENUE, SEVERNA PARK, MD 21146</t>
  </si>
  <si>
    <t>02.005</t>
  </si>
  <si>
    <t>Severna Park High</t>
  </si>
  <si>
    <t>60 ROBINSON ROAD, SEVERNA PARK, MD 21146</t>
  </si>
  <si>
    <t>02.089</t>
  </si>
  <si>
    <t>Severna Park Middle</t>
  </si>
  <si>
    <t>450 JUMPERS HOLE ROAD, SEVERNA PARK, MD 21146</t>
  </si>
  <si>
    <t>02.113</t>
  </si>
  <si>
    <t>Shady Side Elementary</t>
  </si>
  <si>
    <t>4859 ATWELL ROAD, SHADY SIDE, MD 20764</t>
  </si>
  <si>
    <t>02.049</t>
  </si>
  <si>
    <t>Shipley's Choice Elementary</t>
  </si>
  <si>
    <t>310 GOVERNOR STONE PARKWAY, MILLERSVILLE, MD 21108</t>
  </si>
  <si>
    <t>02.067</t>
  </si>
  <si>
    <t>Solley Elementary</t>
  </si>
  <si>
    <t>7608 SOLLEY ROAD, GLEN BURNIE, MD 21060</t>
  </si>
  <si>
    <t>02.099</t>
  </si>
  <si>
    <t>South River High</t>
  </si>
  <si>
    <t>201 CENTRAL AVENUE EAST, EDGEWATER, MD 21037</t>
  </si>
  <si>
    <t>02.077</t>
  </si>
  <si>
    <t>South Shore Elementary</t>
  </si>
  <si>
    <t>1376 FAIRFIELD LOOP ROAD, CROWNSVILLE, MD 21032</t>
  </si>
  <si>
    <t>02.068</t>
  </si>
  <si>
    <t>Southern High</t>
  </si>
  <si>
    <t>4400 SOLOMONS ISLAND ROAD, HARWOOD, MD 20776</t>
  </si>
  <si>
    <t>02.042</t>
  </si>
  <si>
    <t>Southern Middle</t>
  </si>
  <si>
    <t>5235 SOLOMONS ISLAND ROAD, LOTHIAN, MD 20711</t>
  </si>
  <si>
    <t>02.114</t>
  </si>
  <si>
    <t>Southgate Elementary</t>
  </si>
  <si>
    <t>290 SHETLANDS LANE, GLEN BURNIE, MD 21061</t>
  </si>
  <si>
    <t>Staff Development @ Carver</t>
  </si>
  <si>
    <t>2671 CARVER ROAD, GAMBRILLS, MD 21054</t>
  </si>
  <si>
    <t>02.111</t>
  </si>
  <si>
    <t>Studio 39</t>
  </si>
  <si>
    <t>291 LOCUST AVENUE, ANNAPOLIS, MD 21401</t>
  </si>
  <si>
    <t>02.108</t>
  </si>
  <si>
    <t>Sunset Elementary</t>
  </si>
  <si>
    <t>8572 FORT SMALLWOOD ROAD, PASADENA, MD 21122</t>
  </si>
  <si>
    <t>02.101</t>
  </si>
  <si>
    <t>Tracey's Elementary</t>
  </si>
  <si>
    <t>20 Deale Road, Tracey's Landing, MD 20779</t>
  </si>
  <si>
    <t>02.069</t>
  </si>
  <si>
    <t>Tyler Heights Elementary</t>
  </si>
  <si>
    <t>200 JANWALL STREET, ANNAPOLIS, MD 21403</t>
  </si>
  <si>
    <t>02.004</t>
  </si>
  <si>
    <t>Van Bokkelen Elementary</t>
  </si>
  <si>
    <t>1140 REECE ROAD, SEVERN, MD 21144</t>
  </si>
  <si>
    <t>Van Bokkelen House</t>
  </si>
  <si>
    <t>, SEVERN, MD 21144</t>
  </si>
  <si>
    <t>02.102</t>
  </si>
  <si>
    <t>Waugh Chapel Elementary</t>
  </si>
  <si>
    <t>840 SUNFLOWER DRIVE, ODENTON, MD 21113</t>
  </si>
  <si>
    <t>02.036</t>
  </si>
  <si>
    <t>West Annapolis Elementary</t>
  </si>
  <si>
    <t>505 Melvin Avenue, ANNAPOLIS, MD 21401</t>
  </si>
  <si>
    <t>02.072</t>
  </si>
  <si>
    <t>West Meade EEC</t>
  </si>
  <si>
    <t>7722 RAY STREET, FORT MEADE, MD 20755</t>
  </si>
  <si>
    <t>02.047</t>
  </si>
  <si>
    <t>Windsor Farm Elementary</t>
  </si>
  <si>
    <t>591 BROADNECK ROAD, ANNAPOLIS, MD 21409</t>
  </si>
  <si>
    <t>02.120</t>
  </si>
  <si>
    <t>Woodside Elementary</t>
  </si>
  <si>
    <t>160 FUNKE ROAD, GLEN BURNIE, MD 21061</t>
  </si>
  <si>
    <t>30.224</t>
  </si>
  <si>
    <t>Baltimore City</t>
  </si>
  <si>
    <t>Abbottston Building # 050</t>
  </si>
  <si>
    <t>1300 GORSUCH AVENUE, BALTIMORE, MD 21218</t>
  </si>
  <si>
    <t>30.068</t>
  </si>
  <si>
    <t>Alexander Hamilton Elementary # 145</t>
  </si>
  <si>
    <t>800 POPLAR GROVE STREET, BALTIMORE, MD 21216</t>
  </si>
  <si>
    <t>30.094</t>
  </si>
  <si>
    <t>Arlington PK-8 # 234</t>
  </si>
  <si>
    <t>3705 W. ROGERS AVE, BALTIMORE, MD 21215</t>
  </si>
  <si>
    <t>30.186</t>
  </si>
  <si>
    <t>Armistead Gardens PK-8 # 243</t>
  </si>
  <si>
    <t>5001-5061 E EAGER ST, BALTIMORE, MD 21205</t>
  </si>
  <si>
    <t>30.239</t>
  </si>
  <si>
    <t>Arundel PK-2 # 164</t>
  </si>
  <si>
    <t>2400 ROUND RD, BALTIMORE, MD 21225</t>
  </si>
  <si>
    <t>30.110</t>
  </si>
  <si>
    <t>Baltimore City College # 480</t>
  </si>
  <si>
    <t>3220 THE ALAMEDA, BALTIMORE, MD 21218</t>
  </si>
  <si>
    <t>30.284</t>
  </si>
  <si>
    <t>Baltimore Leadership School for Young Women</t>
  </si>
  <si>
    <t>128 W. Franklin Street, Baltimore, MD 21201</t>
  </si>
  <si>
    <t>30.185</t>
  </si>
  <si>
    <t>Baltimore Polytechnic Institute # 403</t>
  </si>
  <si>
    <t>1400 W COLD SPRING LANE, BALTIMORE, MD 21209</t>
  </si>
  <si>
    <t>30.178</t>
  </si>
  <si>
    <t>Baltimore School for the Arts # 415</t>
  </si>
  <si>
    <t>712 CATHEDRAL ST, BALTIMORE, MD 21202</t>
  </si>
  <si>
    <t>30.060</t>
  </si>
  <si>
    <t>Banneker (transferred)</t>
  </si>
  <si>
    <t>425 E. Federal Street, Baltimore, MD 21202</t>
  </si>
  <si>
    <t>30.260</t>
  </si>
  <si>
    <t>Barclay PK-8 # 054</t>
  </si>
  <si>
    <t>2900 BARCLAY ST, BALTIMORE, MD 21218</t>
  </si>
  <si>
    <t>30.245</t>
  </si>
  <si>
    <t>Bay Brook # 124B 4-8 (formerly Harbor View Special Ed. # 304</t>
  </si>
  <si>
    <t>4411 SIXTH STREET, BALTIMORE, MD 21225</t>
  </si>
  <si>
    <t>30.175</t>
  </si>
  <si>
    <t>Bay Brook PK-8 # 124A</t>
  </si>
  <si>
    <t>4301 TENTH ST, BALTIMORE, MD 21225</t>
  </si>
  <si>
    <t>30.195</t>
  </si>
  <si>
    <t>Beechfield PK-8 # 246</t>
  </si>
  <si>
    <t>301 SOUTH BEECHFIELD AVE, BALTIMORE, MD 21229</t>
  </si>
  <si>
    <t>30.214</t>
  </si>
  <si>
    <t>Belmont Elementary # 217</t>
  </si>
  <si>
    <t>1406 NORTH ELLAMONT ST, BALTIMORE, MD 21216</t>
  </si>
  <si>
    <t>30.099</t>
  </si>
  <si>
    <t>Benjamin Franklin Building # 239</t>
  </si>
  <si>
    <t>1201 CAMBRIA ST, BALTIMORE, MD 21225</t>
  </si>
  <si>
    <t>30.036</t>
  </si>
  <si>
    <t>Betsy Ross</t>
  </si>
  <si>
    <t>400 MILLINGTON AVENUE, Baltimore, MD 21223</t>
  </si>
  <si>
    <t>30.168</t>
  </si>
  <si>
    <t>Booker T. Washington Building # 130</t>
  </si>
  <si>
    <t>1301 MCCULLOH ST, BALTIMORE, MD 21217</t>
  </si>
  <si>
    <t>30.276</t>
  </si>
  <si>
    <t>Bragg Nature Study Center</t>
  </si>
  <si>
    <t>6601 BALTIMORE NATIONAL PIKE, BALTIMORE, MD 21228</t>
  </si>
  <si>
    <t>30.191</t>
  </si>
  <si>
    <t>Brehms Lane ES # 231</t>
  </si>
  <si>
    <t>3536 BREHMS LANE, BALTIMORE, MD 21213</t>
  </si>
  <si>
    <t>30.058</t>
  </si>
  <si>
    <t>Broadway Elementary (CLOSED)</t>
  </si>
  <si>
    <t>825 N. BROADWAY, Baltimore, MD 21205</t>
  </si>
  <si>
    <t>30.257</t>
  </si>
  <si>
    <t>Callaway Elementary # 251</t>
  </si>
  <si>
    <t>3701 FERNHILL AVE, BALTIMORE, MD 21215</t>
  </si>
  <si>
    <t>30.184</t>
  </si>
  <si>
    <t>Calverton PK-8 # 075</t>
  </si>
  <si>
    <t>1100 WHITMORE AVE, BALTIMORE, MD 21216</t>
  </si>
  <si>
    <t>30.134</t>
  </si>
  <si>
    <t>Calvin Rodwell  PK-8 # 256</t>
  </si>
  <si>
    <t>3501 HILLSDALE RD, BALTIMORE, MD 21207</t>
  </si>
  <si>
    <t>30.166</t>
  </si>
  <si>
    <t>Canton Building # 230</t>
  </si>
  <si>
    <t>801-829 S HIGHLAND AVE, BALTIMORE, MD 21224</t>
  </si>
  <si>
    <t>30.113</t>
  </si>
  <si>
    <t>Carver Vocational-Technical High CTE # 454</t>
  </si>
  <si>
    <t>2201 PRESSTMAN ST, BALTIMORE, MD 21216</t>
  </si>
  <si>
    <t>30.250</t>
  </si>
  <si>
    <t>Cecil Elementary # 007</t>
  </si>
  <si>
    <t>2000 CECIL AVENUE, BALTIMORE, MD 21218</t>
  </si>
  <si>
    <t>30.190</t>
  </si>
  <si>
    <t>Charles Carroll  of Carrollton Bldg #139</t>
  </si>
  <si>
    <t>200 NORTH CENTRAL AVE, BALTIMORE, MD 21202</t>
  </si>
  <si>
    <t>30.018</t>
  </si>
  <si>
    <t>Charles Carroll Barrister Elementary # 034</t>
  </si>
  <si>
    <t>1327 Washington Boulevard, Baltimore, MD 21230</t>
  </si>
  <si>
    <t>30.220</t>
  </si>
  <si>
    <t>CHERRY HILL 3-8 #159</t>
  </si>
  <si>
    <t>801 BRIDGEVIEW RD, BALTIMORE, MD 21225</t>
  </si>
  <si>
    <t>30.206</t>
  </si>
  <si>
    <t>Chinquapin Building # 046</t>
  </si>
  <si>
    <t>900 WOODBOURNE AVE, BALTIMORE, MD 21212</t>
  </si>
  <si>
    <t>30.202</t>
  </si>
  <si>
    <t>City Springs PK-8 # 008</t>
  </si>
  <si>
    <t>100 SOUTH CAROLINE ST, BALTIMORE, MD 21231</t>
  </si>
  <si>
    <t>30.171</t>
  </si>
  <si>
    <t>Claremont Special Ed. High # 307</t>
  </si>
  <si>
    <t>5301 ERDMAN AVE, BALTIMORE, MD 21205</t>
  </si>
  <si>
    <t>30.198</t>
  </si>
  <si>
    <t>Coldstream Park PK-8 # 031</t>
  </si>
  <si>
    <t>1400 EXETER HALL AVE, BALTIMORE, MD 21218</t>
  </si>
  <si>
    <t>30.053</t>
  </si>
  <si>
    <t>Collington Square PK-8 # 097</t>
  </si>
  <si>
    <t>1409 N COLLINGTON AVE, BALTIMORE, MD 21213</t>
  </si>
  <si>
    <t>30.017</t>
  </si>
  <si>
    <t>Commodore John Rodgers PK-8 # 027</t>
  </si>
  <si>
    <t>100 N CHESTER STREET, BALTIMORE, MD 21231</t>
  </si>
  <si>
    <t>30.221</t>
  </si>
  <si>
    <t>Cross Country PK-8 # 247</t>
  </si>
  <si>
    <t>6100 CROSS COUNTRY BLVD, BALTIMORE, MD 21215</t>
  </si>
  <si>
    <t>30.248</t>
  </si>
  <si>
    <t>Curtis Bay PK-8 # 207</t>
  </si>
  <si>
    <t>4301 WEST BAY AVE, BALTIMORE, MD 21225</t>
  </si>
  <si>
    <t>30.020</t>
  </si>
  <si>
    <t>Dallas F. Nicholas Elementary # 039</t>
  </si>
  <si>
    <t>201 E. 21ST STREET, BALTIMORE, MD 21218</t>
  </si>
  <si>
    <t>30.255</t>
  </si>
  <si>
    <t>Dickey Hill PK-8 # 201</t>
  </si>
  <si>
    <t>5025 DICKEY HILL RD, BALTIMORE, MD 21207</t>
  </si>
  <si>
    <t>30.249</t>
  </si>
  <si>
    <t>Diggs-Johnson Building # 162</t>
  </si>
  <si>
    <t>1300 HERKIMER ST, BALTIMORE, MD 21223</t>
  </si>
  <si>
    <t>30.146</t>
  </si>
  <si>
    <t>Digital Harbor High # 416</t>
  </si>
  <si>
    <t>1100 COVINGTON ST, BALTIMORE, MD 21230</t>
  </si>
  <si>
    <t>30.034</t>
  </si>
  <si>
    <t>Dorothy I. Height Elementary # 061</t>
  </si>
  <si>
    <t>2011 LINDEN AVE, BALTIMORE, MD 21217</t>
  </si>
  <si>
    <t>30.204</t>
  </si>
  <si>
    <t>Dr. Bernard E. Harris Sr. Elementary # 250</t>
  </si>
  <si>
    <t>1400 NORTH CAROLINE ST, BALTIMORE, MD 21213</t>
  </si>
  <si>
    <t>30.230</t>
  </si>
  <si>
    <t>Dr. Carter Goodwin Woodson PK-8 # 160</t>
  </si>
  <si>
    <t>2501 SEABURY RD, BALTIMORE, MD 21225</t>
  </si>
  <si>
    <t>30.156</t>
  </si>
  <si>
    <t>Dr. Lillie M. Jackson #315</t>
  </si>
  <si>
    <t>1501 Ashburton Street, BALTIMORE, MD 21216</t>
  </si>
  <si>
    <t>30.244</t>
  </si>
  <si>
    <t>Dr. Martin Luther King, Jr. PK-8 # 254</t>
  </si>
  <si>
    <t>3750 GREENSPRING AVE, BALTIMORE, MD 21211</t>
  </si>
  <si>
    <t>30.218</t>
  </si>
  <si>
    <t>Dr. Nathan Pitts/Ashburton PK-8 # 058</t>
  </si>
  <si>
    <t>3935 HILTON ROAD, BALTIMORE, MD 21215</t>
  </si>
  <si>
    <t>30.138</t>
  </si>
  <si>
    <t>Dr. Rayner Browne PK-8 # 025</t>
  </si>
  <si>
    <t>1000 N MONTFORD AVENUE, BALTIMORE, MD 21205</t>
  </si>
  <si>
    <t>30.263</t>
  </si>
  <si>
    <t>Dr. Roland N. Patterson, Sr. Building # 082</t>
  </si>
  <si>
    <t>4701 GREENSPRING AVE, BALTIMORE, MD 21209</t>
  </si>
  <si>
    <t>30.199</t>
  </si>
  <si>
    <t>Edgecombe Circle PK-8 # 062</t>
  </si>
  <si>
    <t>2835 VIRGINIA AVE, BALTIMORE, MD 21215</t>
  </si>
  <si>
    <t>30.262</t>
  </si>
  <si>
    <t>Edgewood PK-5 # 067</t>
  </si>
  <si>
    <t>1900 EDGEWOOD STREET, Baltimore, MD 21216</t>
  </si>
  <si>
    <t>30.246</t>
  </si>
  <si>
    <t>Edmondson High School Building # 400A</t>
  </si>
  <si>
    <t>501 ATHOL AVENUE, Baltimore, MD 21229</t>
  </si>
  <si>
    <t>30.247</t>
  </si>
  <si>
    <t>Elmer  A Henderson # 101</t>
  </si>
  <si>
    <t>1101-1125 N WOLFE ST, BALTIMORE, MD 21213</t>
  </si>
  <si>
    <t>30.267</t>
  </si>
  <si>
    <t>Eutaw Marshburn Elementary # 011</t>
  </si>
  <si>
    <t>1624 EUTAW PLACE, BALTIMORE, MD 21217</t>
  </si>
  <si>
    <t>30.148</t>
  </si>
  <si>
    <t>Fallstaff PK-8 # 241</t>
  </si>
  <si>
    <t>3801 FALLSTAFF RD, BALTIMORE, MD 21215</t>
  </si>
  <si>
    <t>30.023</t>
  </si>
  <si>
    <t>Federal Hill Prep PK-5 # 045</t>
  </si>
  <si>
    <t>1040 WILLIAM ST, BALTIMORE, MD 21230</t>
  </si>
  <si>
    <t>30.167</t>
  </si>
  <si>
    <t>Forest Park High # 406</t>
  </si>
  <si>
    <t>3701 Eldorado Ave., BALTIMORE, MD 21207</t>
  </si>
  <si>
    <t>30.270</t>
  </si>
  <si>
    <t>Fort Worthington Elementary # 085</t>
  </si>
  <si>
    <t>2710 E. Hoffman Street, BALTIMORE, MD 21213</t>
  </si>
  <si>
    <t>30.115</t>
  </si>
  <si>
    <t>Francis M. Wood Building # 178</t>
  </si>
  <si>
    <t>100 N. CALHOUN STREET, BALTIMORE, MD 21223</t>
  </si>
  <si>
    <t>30.181</t>
  </si>
  <si>
    <t>Francis Scott Key Elementary/Middle # 076</t>
  </si>
  <si>
    <t>1425 E FORT AVE, BALTIMORE, MD 21230</t>
  </si>
  <si>
    <t>30.243</t>
  </si>
  <si>
    <t>Franklin Square # 095</t>
  </si>
  <si>
    <t>1400 W. Lexington St, BALTIMORE, MD 21223</t>
  </si>
  <si>
    <t>30.111</t>
  </si>
  <si>
    <t>Frederick Douglass HS # 450</t>
  </si>
  <si>
    <t>2301 GWYNNS FALLS PKWY, BALTIMORE, MD 21217</t>
  </si>
  <si>
    <t>30.162</t>
  </si>
  <si>
    <t>Frederick Elementary # 260</t>
  </si>
  <si>
    <t>2501 FREDERICK AVE, BALTIMORE, MD 21223</t>
  </si>
  <si>
    <t>30.256</t>
  </si>
  <si>
    <t>Furley Elementary # 206</t>
  </si>
  <si>
    <t>4633 FURLEY AVE, BALTIMORE, MD 21206</t>
  </si>
  <si>
    <t>30.061</t>
  </si>
  <si>
    <t>Furman L. Templeton Elementary # 125</t>
  </si>
  <si>
    <t>1200 N PENNSYLVANIA AVE, BALTIMORE, MD 21217</t>
  </si>
  <si>
    <t>30.161</t>
  </si>
  <si>
    <t>Gardenville Elementary # 211</t>
  </si>
  <si>
    <t>5300 BELAIR ROAD, BALTIMORE, MD 21206</t>
  </si>
  <si>
    <t>30.210</t>
  </si>
  <si>
    <t>Garrett Heights PK-8 # 212</t>
  </si>
  <si>
    <t>2800 ALISA AVE, BALTIMORE, MD 21214</t>
  </si>
  <si>
    <t>30.182</t>
  </si>
  <si>
    <t>Garrison Middle # 042</t>
  </si>
  <si>
    <t>3910 BARRINGTON RD, BALITMORE, MD 21207</t>
  </si>
  <si>
    <t>30.056</t>
  </si>
  <si>
    <t>George G. Kelson Building # 157</t>
  </si>
  <si>
    <t>701 GOLD ST, BALTIMORE, MD 21217</t>
  </si>
  <si>
    <t>30.200</t>
  </si>
  <si>
    <t>George Street</t>
  </si>
  <si>
    <t>601 BRUNE ST, BALTIMORE, MD 21201</t>
  </si>
  <si>
    <t>30.074</t>
  </si>
  <si>
    <t>George W. F. McMechen Special Ed. High # 177</t>
  </si>
  <si>
    <t>4411 GARRISON BLVD, BALTIMORE, MD 21215</t>
  </si>
  <si>
    <t>30.177</t>
  </si>
  <si>
    <t>George Washington Elementary # 022</t>
  </si>
  <si>
    <t>800 SCOTT ST, BALTIMORE, MD 21230</t>
  </si>
  <si>
    <t>30.253</t>
  </si>
  <si>
    <t>Gilmor Elementary #107</t>
  </si>
  <si>
    <t>1311-1321 NORTH GILMOR ST, BALTIMORE, MD 21217</t>
  </si>
  <si>
    <t>30.095</t>
  </si>
  <si>
    <t>Glenmount PK-8 # 235</t>
  </si>
  <si>
    <t>6211 WALTHER AVE, BALTIMORE, MD 21206</t>
  </si>
  <si>
    <t>30.076</t>
  </si>
  <si>
    <t>Govans Elementary # 213</t>
  </si>
  <si>
    <t>5801 YORK RD, BALTIMORE, MD 21212</t>
  </si>
  <si>
    <t>30.222</t>
  </si>
  <si>
    <t>Graceland Park/O'Donnell Heights PK-8 # 240</t>
  </si>
  <si>
    <t>6300 O'DONNELL ST, BALTIMORE, MD 21224</t>
  </si>
  <si>
    <t>30.271</t>
  </si>
  <si>
    <t>Grove Park PK-8 # 224</t>
  </si>
  <si>
    <t>5545 KENNISON AVENUE, Baltimore, MD 21215</t>
  </si>
  <si>
    <t>30.077</t>
  </si>
  <si>
    <t>Guilford PK-8 # 214</t>
  </si>
  <si>
    <t>4520 YORK RD, BALTIMORE, MD 21212</t>
  </si>
  <si>
    <t>30.052</t>
  </si>
  <si>
    <t>Gwynn Falls Junior High</t>
  </si>
  <si>
    <t>125 N. HILTON STREET, Baltimore, MD 21229</t>
  </si>
  <si>
    <t>30.261</t>
  </si>
  <si>
    <t>Gwynns Falls Elementary # 060</t>
  </si>
  <si>
    <t>2700 GWYNNS FALLS E, BALTIMORE, MD 21216</t>
  </si>
  <si>
    <t>30.021</t>
  </si>
  <si>
    <t>Hamilton Building # 041</t>
  </si>
  <si>
    <t>5609 SEFTON AVE, BALTIMORE, MD 21214</t>
  </si>
  <si>
    <t>30.096</t>
  </si>
  <si>
    <t>Hamilton PK-8  # 236</t>
  </si>
  <si>
    <t>6101 OLD HARFORD RD, BALTIMORE, MD 21214</t>
  </si>
  <si>
    <t>30.030</t>
  </si>
  <si>
    <t>Hampden PK-8 #055</t>
  </si>
  <si>
    <t>3608 CHESTNUT AVE, BALTIMORE, MD 21211</t>
  </si>
  <si>
    <t>30.025</t>
  </si>
  <si>
    <t>Hampstead Hill Acad. PK-8 # 047</t>
  </si>
  <si>
    <t>500 S LINWOOD AVE, BALTIMORE, MD 21224</t>
  </si>
  <si>
    <t>30.213</t>
  </si>
  <si>
    <t>Harbor City Building - West #413</t>
  </si>
  <si>
    <t>1001 W. SARATOGA ST., BALTIMORE, MD 21223</t>
  </si>
  <si>
    <t>30.273</t>
  </si>
  <si>
    <t>Harford Heights #037</t>
  </si>
  <si>
    <t>1919 N. BROADWAY, BALTIMORE, MD 21213</t>
  </si>
  <si>
    <t>30.019</t>
  </si>
  <si>
    <t>Harford Heights Building #036</t>
  </si>
  <si>
    <t>1919 NORTH BROADWAY, BALTIMORE, MD 21213</t>
  </si>
  <si>
    <t>30.274</t>
  </si>
  <si>
    <t>Harlem Park Building #078</t>
  </si>
  <si>
    <t>1500 HARLEM AVE, BALTIMORE, MD 21217</t>
  </si>
  <si>
    <t>30.277</t>
  </si>
  <si>
    <t>Harlem Park PK-8 # 035</t>
  </si>
  <si>
    <t>1401 W LAFAYETTE AVE, BALTIMORE, MD 21217</t>
  </si>
  <si>
    <t>30.150</t>
  </si>
  <si>
    <t>Harriet Tubman Building # 138</t>
  </si>
  <si>
    <t>1807 HARLEM AVE, BALTIMORE, MD 21217</t>
  </si>
  <si>
    <t>30.189</t>
  </si>
  <si>
    <t>Hazelwood K-8 # 210</t>
  </si>
  <si>
    <t>4517 HAZELWOOD AVE, BALTIMORE, MD 21206</t>
  </si>
  <si>
    <t>30.024</t>
  </si>
  <si>
    <t>Highlandtown Middle # 043</t>
  </si>
  <si>
    <t>101 S ELLWOOD AVE, BALTIMORE, MD 21224</t>
  </si>
  <si>
    <t>30.072</t>
  </si>
  <si>
    <t>Highlandtown PK-8 #  215</t>
  </si>
  <si>
    <t>3223 E PRATT ST, BALTIMORE, MD 21224</t>
  </si>
  <si>
    <t>30.098</t>
  </si>
  <si>
    <t>Highlandtown PK-8 # 237</t>
  </si>
  <si>
    <t>231 S.Eaton Street, BALTIMORE, MD 21224</t>
  </si>
  <si>
    <t>30.254</t>
  </si>
  <si>
    <t>Hilton Elementary # 021</t>
  </si>
  <si>
    <t>3301 CARLISLE AVE, BALTIMORE, MD 21216</t>
  </si>
  <si>
    <t>30.240</t>
  </si>
  <si>
    <t>Holabird PK-8 # 229</t>
  </si>
  <si>
    <t>1500 IMLA ST, BALTIMORE, MD 21224</t>
  </si>
  <si>
    <t>30.075</t>
  </si>
  <si>
    <t>Houston</t>
  </si>
  <si>
    <t>713 Cumberland Street, Baltimore, MD 21217</t>
  </si>
  <si>
    <t>30.078</t>
  </si>
  <si>
    <t>Howard Park</t>
  </si>
  <si>
    <t>4801 Liberty Heights Avenue, Baltimore, MD 21207</t>
  </si>
  <si>
    <t>30.197</t>
  </si>
  <si>
    <t>James McHenry Building # 010</t>
  </si>
  <si>
    <t>31 S SCHROEDER ST, BALTIMORE, MD 21223</t>
  </si>
  <si>
    <t>30.026</t>
  </si>
  <si>
    <t>James Monroe</t>
  </si>
  <si>
    <t xml:space="preserve">, , MD </t>
  </si>
  <si>
    <t>30.252</t>
  </si>
  <si>
    <t>James Mosher Elementary # 144</t>
  </si>
  <si>
    <t>2400 MOSHER ST, BALTIMORE, MD 21216</t>
  </si>
  <si>
    <t>30.086</t>
  </si>
  <si>
    <t>John Ruhrah PK-8 #228</t>
  </si>
  <si>
    <t>701 S RAPPOLLA ST, BALTIMORE, MD 21224</t>
  </si>
  <si>
    <t>30.234</t>
  </si>
  <si>
    <t>Johnston Square Elementary # 016</t>
  </si>
  <si>
    <t>1101 VALLEY ST, BALTIMORE, MD 21202</t>
  </si>
  <si>
    <t>30.236</t>
  </si>
  <si>
    <t>Joseph C. Briscoe Building #451</t>
  </si>
  <si>
    <t>900 Druid Hill Avenue, Baltimore, MD 21201</t>
  </si>
  <si>
    <t>30.114</t>
  </si>
  <si>
    <t>Kirk Field</t>
  </si>
  <si>
    <t>Exeter Hall &amp; Kirk Avenues, Baltimore, MD 21218</t>
  </si>
  <si>
    <t>30.033</t>
  </si>
  <si>
    <t>L. M. Alcott</t>
  </si>
  <si>
    <t>2702 KEYWORTH AVENUE, Baltimore, MD 21215</t>
  </si>
  <si>
    <t>30.265</t>
  </si>
  <si>
    <t>Lafayette Elementary # 202</t>
  </si>
  <si>
    <t>851 BRADDISH AVENUE, BALTIMORE, MD 21216</t>
  </si>
  <si>
    <t>30.241</t>
  </si>
  <si>
    <t>Lake Clifton Building # 040</t>
  </si>
  <si>
    <t>2801 ST LO DRIVE, BALTIMORE, MD 21213</t>
  </si>
  <si>
    <t>30.219</t>
  </si>
  <si>
    <t>Lake Clifton Park Building # 456 (formerly Fairmount Harford</t>
  </si>
  <si>
    <t>2555 HARFORD ROAD, BALTIMORE, MD 21218</t>
  </si>
  <si>
    <t>30.179</t>
  </si>
  <si>
    <t>Lakeland PK-8 # 012</t>
  </si>
  <si>
    <t>2921 STRANDEN RD, BALTIMORE, MD 21230</t>
  </si>
  <si>
    <t>30.269</t>
  </si>
  <si>
    <t>Lakewood Early Learning Center # 086</t>
  </si>
  <si>
    <t>2625 FEDERAL ST, BALTIMORE, MD 21213</t>
  </si>
  <si>
    <t>30.130</t>
  </si>
  <si>
    <t>Langston Hughes Elementary # 005</t>
  </si>
  <si>
    <t>5011 ARBUTUS AVE, BALTIMORE, MD 21215</t>
  </si>
  <si>
    <t>30.142</t>
  </si>
  <si>
    <t>Laurence G. Paquin Building #457</t>
  </si>
  <si>
    <t>2200 SINCLAIR LANE, BALTIMORE, MD 21213</t>
  </si>
  <si>
    <t>30.194</t>
  </si>
  <si>
    <t>Leith Walk PK-8 # 245</t>
  </si>
  <si>
    <t>1235 SHERWOOD AVE, BALTIMORE, MD 21239</t>
  </si>
  <si>
    <t>30.279</t>
  </si>
  <si>
    <t>Lexington Terrace (demolished)</t>
  </si>
  <si>
    <t>732 W LEXINGTON ST, BALTIMORE, MD 21201</t>
  </si>
  <si>
    <t>30.135</t>
  </si>
  <si>
    <t>Liberty PK-5 # 064</t>
  </si>
  <si>
    <t>3901 MAINE AVE, BALTIMORE, MD 21207</t>
  </si>
  <si>
    <t>30.067</t>
  </si>
  <si>
    <t>Lockerman-Bundy Elementary # 261</t>
  </si>
  <si>
    <t>301 N PULASKI ST, BALTIMORE, MD 21223</t>
  </si>
  <si>
    <t>30.154</t>
  </si>
  <si>
    <t>Lois T. Murray Special Ed. PK-8 # 313</t>
  </si>
  <si>
    <t>1600 E ARLINGTON AVE, BALTIMORE, MD 21239</t>
  </si>
  <si>
    <t>30.223</t>
  </si>
  <si>
    <t>Lombard Building # 057</t>
  </si>
  <si>
    <t>1601 E LOMBARD ST, BALTIMORE, MD 21231</t>
  </si>
  <si>
    <t>30.065</t>
  </si>
  <si>
    <t>Luther Mitchell Elementary</t>
  </si>
  <si>
    <t>1731 E CHASE ST, BALTIMORE, MD 21213</t>
  </si>
  <si>
    <t>30.235</t>
  </si>
  <si>
    <t>Madison Square Building #26</t>
  </si>
  <si>
    <t>1401 E BIDDLE ST, BALTIMORE, MD 21213</t>
  </si>
  <si>
    <t>30.280</t>
  </si>
  <si>
    <t>Malcolm X Building #38 (transferred)</t>
  </si>
  <si>
    <t>2810 SHIRLEY AVE, BALTIMORE, MD 21215</t>
  </si>
  <si>
    <t>30.159</t>
  </si>
  <si>
    <t>Maree G. Farring PK-8 # 203</t>
  </si>
  <si>
    <t>300 PONTIAC AVE, BALTIMORE, MD 21225</t>
  </si>
  <si>
    <t>30.029</t>
  </si>
  <si>
    <t>Margaret Brent PK-8 # 053</t>
  </si>
  <si>
    <t>100 EAST 26TH ST, BALTIMORE, MD 21218</t>
  </si>
  <si>
    <t>30.123</t>
  </si>
  <si>
    <t>Maritime Academy #431</t>
  </si>
  <si>
    <t>790 W. NORTH AVENUE, BALTIMORE, MD 21217</t>
  </si>
  <si>
    <t>30.225</t>
  </si>
  <si>
    <t>Mary A. Winterling Elementary (formerly Bentalou Elementary)</t>
  </si>
  <si>
    <t>220 NORTH BENTALOU STREET, BALTIMORE, MD 21223</t>
  </si>
  <si>
    <t>30.201</t>
  </si>
  <si>
    <t>Mary E. Rodman Elementary # 204</t>
  </si>
  <si>
    <t>3510 W MULBERRY ST, BALTIMORE, MD 21229</t>
  </si>
  <si>
    <t>30.242</t>
  </si>
  <si>
    <t>Matthew A. Henson Elementary # 029</t>
  </si>
  <si>
    <t>1600 N PAYSON ST, BALTIMORE, MD 21217</t>
  </si>
  <si>
    <t>30.258</t>
  </si>
  <si>
    <t>Medfield Heights Elementary # 249</t>
  </si>
  <si>
    <t>4300 BUCHANAN AVE, BALTIMORE, MD 21211</t>
  </si>
  <si>
    <t>30.226</t>
  </si>
  <si>
    <t>Mergenthaler Vocational-Technical High CTE #410</t>
  </si>
  <si>
    <t>3500 HILLEN RD, BALTIMORE, MD 21218</t>
  </si>
  <si>
    <t>30.281</t>
  </si>
  <si>
    <t>Mildred Monroe Building #32</t>
  </si>
  <si>
    <t>1634 GUILFORD AVE, BALTIMORE, MD 21202</t>
  </si>
  <si>
    <t>30.022</t>
  </si>
  <si>
    <t>Montebello PK-8 # 044</t>
  </si>
  <si>
    <t>2040 E 32ND ST, BALTIMORE, MD 21218</t>
  </si>
  <si>
    <t>30.057</t>
  </si>
  <si>
    <t>Moravia Park Building #105A</t>
  </si>
  <si>
    <t>6201 FRANKFORD AVE, BALTIMORE, MD 21206</t>
  </si>
  <si>
    <t>30.232</t>
  </si>
  <si>
    <t>Moravia Park Building #105B (formerly Frankford #216)</t>
  </si>
  <si>
    <t>6001 FRANKFORD AVE, BALTIMORE, MD 21206</t>
  </si>
  <si>
    <t>30.149</t>
  </si>
  <si>
    <t>Morrell Park PK-8 # 220</t>
  </si>
  <si>
    <t>2601 TOLLEY ST, BALTIMORE, MD 21230</t>
  </si>
  <si>
    <t>30.069</t>
  </si>
  <si>
    <t>Mt. Royal Elementary/Middle # 066</t>
  </si>
  <si>
    <t>121 MCMECHEN STREET, BALTIMORE, MD 21217</t>
  </si>
  <si>
    <t>30.073</t>
  </si>
  <si>
    <t>Mt. Winans</t>
  </si>
  <si>
    <t>2400 Harman Avenue, Baltimore, MD 21230</t>
  </si>
  <si>
    <t>30.041</t>
  </si>
  <si>
    <t>North Bend PK-8 # 081</t>
  </si>
  <si>
    <t>181 NORTH BEND ROAD, Baltimore, MD 21229</t>
  </si>
  <si>
    <t>30.137</t>
  </si>
  <si>
    <t>Northeast Middle # 049</t>
  </si>
  <si>
    <t>5001 MORAVIA RD, BALTIMORE, MD 21206</t>
  </si>
  <si>
    <t>30.174</t>
  </si>
  <si>
    <t>Northern Building #402</t>
  </si>
  <si>
    <t>2201 PINEWOOD AVE, BALTIMORE, MD 21214</t>
  </si>
  <si>
    <t>30.187</t>
  </si>
  <si>
    <t>Northwestern High #401</t>
  </si>
  <si>
    <t>6900 PARK HEIGHTS AVE, BALTIMORE, MD 21215</t>
  </si>
  <si>
    <t>30.229</t>
  </si>
  <si>
    <t>Northwood Elementary # 242</t>
  </si>
  <si>
    <t>5201 LOCH RAVEN BLVD, BALTIMORE, MD 21239</t>
  </si>
  <si>
    <t>30.131</t>
  </si>
  <si>
    <t>Park Heights Elementary</t>
  </si>
  <si>
    <t>4910 PARK HEIGHTS AVE, BALTIMORE, MD 21215</t>
  </si>
  <si>
    <t>30.238</t>
  </si>
  <si>
    <t>Patapsco PK-8 # 163</t>
  </si>
  <si>
    <t>844 ROUNDVIEW RD, BALTIMORE, MD 21225</t>
  </si>
  <si>
    <t>30.164</t>
  </si>
  <si>
    <t>Patterson High # 405</t>
  </si>
  <si>
    <t>100 KANE ST, BALTIMORE, MD 21224</t>
  </si>
  <si>
    <t>30.128</t>
  </si>
  <si>
    <t>Paul Laurence Dunbar High # 414</t>
  </si>
  <si>
    <t>1400 ORLEANS ST, BALTIMORE, MD 21231</t>
  </si>
  <si>
    <t>30.147</t>
  </si>
  <si>
    <t>Paul Laurence Dunbar Middle Building #133</t>
  </si>
  <si>
    <t>500 N CAROLINE ST, BALTIMORE, MD 21205</t>
  </si>
  <si>
    <t>30.163</t>
  </si>
  <si>
    <t>Pimlico Middle # 222</t>
  </si>
  <si>
    <t>3500 W NORTHERN PKWY, BALTIMORE, MD 21215</t>
  </si>
  <si>
    <t>30.251</t>
  </si>
  <si>
    <t>Pimlico PK-8 # 223</t>
  </si>
  <si>
    <t>4849 PIMLICO RD, BALTIMORE, MD 21215</t>
  </si>
  <si>
    <t>30.209</t>
  </si>
  <si>
    <t>Professional Development Center Building #93 [aka Dr. Samuel</t>
  </si>
  <si>
    <t>2500 E NORTHERN PARKWAY, BALTIMORE, MD 21214</t>
  </si>
  <si>
    <t>30.165</t>
  </si>
  <si>
    <t>Robert Poole Building #056</t>
  </si>
  <si>
    <t>1300 W. 36th St., Baltimore, MD 21211</t>
  </si>
  <si>
    <t>30.140</t>
  </si>
  <si>
    <t>Robert W. Coleman Elementary # 142</t>
  </si>
  <si>
    <t>2400 WINDSOR AVE, BALTIMORE, MD 21217</t>
  </si>
  <si>
    <t>30.211</t>
  </si>
  <si>
    <t>Rognel Heights PK-8 # 089</t>
  </si>
  <si>
    <t>4300 SIDEHILL RD, BALTIMORE, MD 21229</t>
  </si>
  <si>
    <t>30.092</t>
  </si>
  <si>
    <t>Roland Park Elementary/Middle # 233</t>
  </si>
  <si>
    <t>5207 ROLAND AVE, BALTIMORE, MD 21210</t>
  </si>
  <si>
    <t>30.009</t>
  </si>
  <si>
    <t>Roosevelt Elementary</t>
  </si>
  <si>
    <t>2901 Druid Park Drive, Baltimore, MD 21215</t>
  </si>
  <si>
    <t>30.070</t>
  </si>
  <si>
    <t>Rosedale</t>
  </si>
  <si>
    <t>1801 Rosedale Street, Baltimore, MD 21216</t>
  </si>
  <si>
    <t>30.127</t>
  </si>
  <si>
    <t>Rosemont PK-8 # 063</t>
  </si>
  <si>
    <t>2777 PRESSTMAN ST, BALTIMORE, MD 21216</t>
  </si>
  <si>
    <t>30.054</t>
  </si>
  <si>
    <t>Samuel F. B. Morse Elementary # 098</t>
  </si>
  <si>
    <t>424-426 S PULASKI ST, BALTIMORE, MD 21223</t>
  </si>
  <si>
    <t>30.038</t>
  </si>
  <si>
    <t>Sarah M. Roach PK-5 #073</t>
  </si>
  <si>
    <t>3434 OLD FREDERICK RD, BALTIMORE, MD 21229</t>
  </si>
  <si>
    <t>30.155</t>
  </si>
  <si>
    <t>Sharp-Leadenhall Special Ed. ES # 314</t>
  </si>
  <si>
    <t>150 W WEST STREET, BALTIMORE, MD 21230</t>
  </si>
  <si>
    <t>30.193</t>
  </si>
  <si>
    <t>Sinclair Lane Elementary # 248</t>
  </si>
  <si>
    <t>3880 SINCLAIR LANE, BALTIMORE, MD 21213</t>
  </si>
  <si>
    <t>30.012</t>
  </si>
  <si>
    <t>Sir Robert Eden</t>
  </si>
  <si>
    <t>1601 N. EDEN STREET, Baltimore, MD 21213</t>
  </si>
  <si>
    <t>30.105</t>
  </si>
  <si>
    <t>Southeast Building Middle/High # 255</t>
  </si>
  <si>
    <t>6820 FAIT AVE, BALTIMORE, MD 21224</t>
  </si>
  <si>
    <t>30.228</t>
  </si>
  <si>
    <t>Southside Building # 181 (formerly #180 Dr. Arnett J. Brown)</t>
  </si>
  <si>
    <t>2700 SEAMON AVE, BALTIMORE, MD 21225</t>
  </si>
  <si>
    <t>30.207</t>
  </si>
  <si>
    <t>Southwestern High # 412</t>
  </si>
  <si>
    <t>200 FONT HILL AVE, BALTIMORE, MD 21223</t>
  </si>
  <si>
    <t>30.208</t>
  </si>
  <si>
    <t>Steuart Hill PK-5 # 004</t>
  </si>
  <si>
    <t>30 S GILMOR ST, BALTIMORE, MD 21223</t>
  </si>
  <si>
    <t>30.144</t>
  </si>
  <si>
    <t>Tench Tilghman PK-8 # 013</t>
  </si>
  <si>
    <t>600 N PATTERSON PARK AVE, BALTIMORE, MD 21205</t>
  </si>
  <si>
    <t>30.203</t>
  </si>
  <si>
    <t>The Historic Samuel Coleridge-Taylor Elementary # 122</t>
  </si>
  <si>
    <t>507 W PRESTON ST, BALTIMORE, MD 21201</t>
  </si>
  <si>
    <t>30.268</t>
  </si>
  <si>
    <t>The Mt. Washington School #221</t>
  </si>
  <si>
    <t>1801 SULGRAVE AVE, BALTIMORE, MD 21209</t>
  </si>
  <si>
    <t>30.275</t>
  </si>
  <si>
    <t>Thomas G. Hayes Building #102</t>
  </si>
  <si>
    <t>601 NORTH CENTRAL AVE, BALTIMORE, MD 21202</t>
  </si>
  <si>
    <t>30.090</t>
  </si>
  <si>
    <t>Thomas Jefferson PK-8 # 232</t>
  </si>
  <si>
    <t>605 DRYDEN DRIVE, BALTIMORE, MD 21229</t>
  </si>
  <si>
    <t>30.044</t>
  </si>
  <si>
    <t>Thomas Johnson PK-8 # 084</t>
  </si>
  <si>
    <t>100 E HEATH ST, BALTIMORE, MD 21230</t>
  </si>
  <si>
    <t>30.264</t>
  </si>
  <si>
    <t>Thurgood Marshall Building #170 (formerly #77 Herring Run Jr</t>
  </si>
  <si>
    <t>5001 SINCLAIR LANE, BALTIMORE, MD 21206</t>
  </si>
  <si>
    <t>Upton School # 303</t>
  </si>
  <si>
    <t>811 W. Lanvale St., Baltimore, MD 21217</t>
  </si>
  <si>
    <t>30.085</t>
  </si>
  <si>
    <t>Violetville PK-8 #226</t>
  </si>
  <si>
    <t>1207 PINE HEIGHTS AVE, BALTIMORE, MD 21229</t>
  </si>
  <si>
    <t>30.188</t>
  </si>
  <si>
    <t>Walbrook Building #411</t>
  </si>
  <si>
    <t>2000 EDGEWOOD ST, BALTIMORE, MD 21216</t>
  </si>
  <si>
    <t>30.064</t>
  </si>
  <si>
    <t>Walter P. Carter PK-8 # 134</t>
  </si>
  <si>
    <t>820 E 43RD ST, BALTIMORE, MD 21212</t>
  </si>
  <si>
    <t>30.231</t>
  </si>
  <si>
    <t>Waverly Career Center Building # 115 (formerly Venable HS)</t>
  </si>
  <si>
    <t>701 E 34TH ST, BALTIMORE, MD 21218</t>
  </si>
  <si>
    <t>30.028</t>
  </si>
  <si>
    <t>Waverly PK-8 # 051</t>
  </si>
  <si>
    <t>3400 Elerslie Ave, BALTIMORE, MD 21218</t>
  </si>
  <si>
    <t>30.126</t>
  </si>
  <si>
    <t>Weglein Elementary R/A</t>
  </si>
  <si>
    <t>200 S. Central Avenue, Baltimore, MD 21202</t>
  </si>
  <si>
    <t>30.237</t>
  </si>
  <si>
    <t>West Baltimore Building #080</t>
  </si>
  <si>
    <t>201 N BEND RD, BALTIMORE, MD 21229</t>
  </si>
  <si>
    <t>30.227</t>
  </si>
  <si>
    <t>Western High Building #407</t>
  </si>
  <si>
    <t>4600 FALLS RD, BALTIMORE, MD 21209</t>
  </si>
  <si>
    <t>30.082</t>
  </si>
  <si>
    <t>Westport PK-8 # 225</t>
  </si>
  <si>
    <t>2401 NEVADA STREET, BALTIMORE, MD 21230</t>
  </si>
  <si>
    <t>30.259</t>
  </si>
  <si>
    <t>Westside Elementary # 024</t>
  </si>
  <si>
    <t>2235 NORTH FULTON AVE, BALTIMORE, MD 21217</t>
  </si>
  <si>
    <t>30.180</t>
  </si>
  <si>
    <t>Westside Skill Center (CTE) # 400B</t>
  </si>
  <si>
    <t>4501 EDMONDSON AVE, Baltimore, MD 21229</t>
  </si>
  <si>
    <t>30.176</t>
  </si>
  <si>
    <t>Wildwood PK-8 # 088 (formerly Lyndhurst)</t>
  </si>
  <si>
    <t>621 WILDWOOD PKWY, BALTIMORE, MD 21229</t>
  </si>
  <si>
    <t>30.040</t>
  </si>
  <si>
    <t>William H. Lemmel Building #079</t>
  </si>
  <si>
    <t>2801 N DUKELAND ST, BALTIMORE, MD 21216</t>
  </si>
  <si>
    <t>30.042</t>
  </si>
  <si>
    <t>William Paca Elementary # 083</t>
  </si>
  <si>
    <t>200 N LAKEWOOD AVE, BALTIMORE, MD 21224</t>
  </si>
  <si>
    <t>30.129</t>
  </si>
  <si>
    <t>William Pinderhughes Building # 028</t>
  </si>
  <si>
    <t>1200 N FREMONT AVE, BALTIMORE, MD 21217</t>
  </si>
  <si>
    <t>30.108</t>
  </si>
  <si>
    <t>William S. Baer Special Ed. PK-12 # 301</t>
  </si>
  <si>
    <t>2001 NORTH WARWICK AVE, BALTIMORE, MD 21216</t>
  </si>
  <si>
    <t>30.045</t>
  </si>
  <si>
    <t>Windsor Hills PK-8 # 087</t>
  </si>
  <si>
    <t>4001 ALTO RD, BALTIMORE, MD 21216</t>
  </si>
  <si>
    <t>30.173</t>
  </si>
  <si>
    <t>Winston Middle # 209</t>
  </si>
  <si>
    <t>1101 WINSTON AVE, BALTIMORE, MD 21212</t>
  </si>
  <si>
    <t>30.016</t>
  </si>
  <si>
    <t>Wolfe Street Academy Elementary # 023 (formerly General Wolf</t>
  </si>
  <si>
    <t>245 S WOLFE ST, BALTIMORE, MD 21231</t>
  </si>
  <si>
    <t>30.266</t>
  </si>
  <si>
    <t>Woodbourne Day # 372 - Modular</t>
  </si>
  <si>
    <t>5001 SINCLAIR LANE, Baltimore, MD 21206</t>
  </si>
  <si>
    <t>30.196</t>
  </si>
  <si>
    <t>Woodhome PK-8 # 205</t>
  </si>
  <si>
    <t>7300 MOYER AVE, BALTIMORE, MD 21234</t>
  </si>
  <si>
    <t>30.205</t>
  </si>
  <si>
    <t>Yorkwood Elementary # 219</t>
  </si>
  <si>
    <t>5931 YORKWOOD RD, BATLIMORE, MD 21239</t>
  </si>
  <si>
    <t>03.160</t>
  </si>
  <si>
    <t>Baltimore County</t>
  </si>
  <si>
    <t>Arbutus Elementary</t>
  </si>
  <si>
    <t>1300 SULPHUR SPRING ROAD, BALTIMORE, MD 21227</t>
  </si>
  <si>
    <t>03.048</t>
  </si>
  <si>
    <t>Arbutus Middle</t>
  </si>
  <si>
    <t>5525 SHELBOURNE RD, BALTIMORE, MD 21227</t>
  </si>
  <si>
    <t>03.100</t>
  </si>
  <si>
    <t>Baltimore Highlands Elementary</t>
  </si>
  <si>
    <t>4200 ANNAPOLIS RD, BALTIMORE, MD 21227</t>
  </si>
  <si>
    <t>03.116</t>
  </si>
  <si>
    <t>Battle Grove Elementary</t>
  </si>
  <si>
    <t>7828 ST PATRICIA LANE, BALTIMORE, MD 21222</t>
  </si>
  <si>
    <t>03.172</t>
  </si>
  <si>
    <t>Battle Monument Special</t>
  </si>
  <si>
    <t>7801 E COLLINGHAM DRIVE, BALTIMORE, MD 21222</t>
  </si>
  <si>
    <t>03.153</t>
  </si>
  <si>
    <t>Bear Creek Elementary</t>
  </si>
  <si>
    <t>1601 MELBOURNE ROAD, BALTIMORE, MD 21222</t>
  </si>
  <si>
    <t>03.089</t>
  </si>
  <si>
    <t>Bedford Elementary</t>
  </si>
  <si>
    <t>7407 DORMAN DRIVE, BALTIMORE, MD 21208</t>
  </si>
  <si>
    <t>03.174</t>
  </si>
  <si>
    <t>Berkshire Elementary</t>
  </si>
  <si>
    <t>7431 POPLAR AVE, BALTIMORE, MD 21224</t>
  </si>
  <si>
    <t>03.136</t>
  </si>
  <si>
    <t>Campfield Early Childhood Center</t>
  </si>
  <si>
    <t>6834 ALTER ST, BALTIMORE, MD 21207</t>
  </si>
  <si>
    <t>03.188</t>
  </si>
  <si>
    <t>Carney Elementary</t>
  </si>
  <si>
    <t>3131 EAST JOPPA RD, BALTIMORE, MD 21234</t>
  </si>
  <si>
    <t>03.161</t>
  </si>
  <si>
    <t>Carroll Manor Elementary</t>
  </si>
  <si>
    <t>4434 CARROLL MANOR RD, BALDWIN, MD 21013</t>
  </si>
  <si>
    <t>03.202</t>
  </si>
  <si>
    <t>Carroll Manor Middle</t>
  </si>
  <si>
    <t>03.194</t>
  </si>
  <si>
    <t>Catonsville Center for Alternative Studies</t>
  </si>
  <si>
    <t>901 SOUTH ROLLING ROAD, BALTIMORE, MD 21228</t>
  </si>
  <si>
    <t>03.213</t>
  </si>
  <si>
    <t>Catonsville Education Center/ R.I.C.A.</t>
  </si>
  <si>
    <t>605 South Chapelgate Lane, Baltimore, MD 21229</t>
  </si>
  <si>
    <t>03.217</t>
  </si>
  <si>
    <t>Catonsville Elementary</t>
  </si>
  <si>
    <t>106 Bloomsbury Avenue, BALTIMORE, MD 21228</t>
  </si>
  <si>
    <t>03.128</t>
  </si>
  <si>
    <t>Catonsville High</t>
  </si>
  <si>
    <t>421 BLOOMSBURY AVENUE, BALTIMORE, MD 21228</t>
  </si>
  <si>
    <t>03.088</t>
  </si>
  <si>
    <t>Catonsville Middle</t>
  </si>
  <si>
    <t>2301 EDMONDSON AVE, BALTIMORE, MD 21228</t>
  </si>
  <si>
    <t>03.166</t>
  </si>
  <si>
    <t>Cedarmere Elementary</t>
  </si>
  <si>
    <t>17 NICODEMUS ROAD, REISTERSTOWN, MD 21136</t>
  </si>
  <si>
    <t>03.125</t>
  </si>
  <si>
    <t>Chadwick Elementary</t>
  </si>
  <si>
    <t>1918 WINDER ROAD, BALTIMORE, MD 21244</t>
  </si>
  <si>
    <t>03.067</t>
  </si>
  <si>
    <t>Chapel Hill Elementary</t>
  </si>
  <si>
    <t>5200 JOPPA ROAD, PERRY HALL, MD 21128</t>
  </si>
  <si>
    <t>03.173</t>
  </si>
  <si>
    <t>Charlesmont Elementary</t>
  </si>
  <si>
    <t>7800 W. COLLINGHAM DRIVE, BALTIMORE, MD 21222</t>
  </si>
  <si>
    <t>03.135</t>
  </si>
  <si>
    <t>Chase Elementary</t>
  </si>
  <si>
    <t>11701 EASTERN AVENUE, BALTIMORE, MD 21220</t>
  </si>
  <si>
    <t>03.209</t>
  </si>
  <si>
    <t>Chase Middle</t>
  </si>
  <si>
    <t xml:space="preserve">Eastern Ave, Baltimore, Maryland 21220, MD </t>
  </si>
  <si>
    <t>03.002</t>
  </si>
  <si>
    <t>Chatsworth Elementary</t>
  </si>
  <si>
    <t>222 NEW AVENUE, REISTERSTOWN, MD 21136</t>
  </si>
  <si>
    <t>03.003</t>
  </si>
  <si>
    <t>1801 TURKEY POINT ROAD, BALTIMORE, MD 21221</t>
  </si>
  <si>
    <t>03.035</t>
  </si>
  <si>
    <t>Chesapeake Terrace Elementary</t>
  </si>
  <si>
    <t>2112 LODGE FARM ROAD, BALTIMORE, MD 21219</t>
  </si>
  <si>
    <t>03.026</t>
  </si>
  <si>
    <t>Church Lane Elementary</t>
  </si>
  <si>
    <t>3820 FERNSIDE ROAD, RANDALLSTOWN, MD 21133</t>
  </si>
  <si>
    <t>03.006</t>
  </si>
  <si>
    <t>Cockeysville Middle</t>
  </si>
  <si>
    <t>10401 GREENSIDE DRIVE, COCKEYSVILLE, MD 21030</t>
  </si>
  <si>
    <t>03.151</t>
  </si>
  <si>
    <t>Colgate Elementary</t>
  </si>
  <si>
    <t>401 51ST STREET, BALTIMORE, MD 21224</t>
  </si>
  <si>
    <t>03.123</t>
  </si>
  <si>
    <t>Cromwell Valley Elementary Magnet</t>
  </si>
  <si>
    <t>825 PROVIDENCE ROAD, TOWSON, MD 21286</t>
  </si>
  <si>
    <t>03.204</t>
  </si>
  <si>
    <t>Crossroads Elementary</t>
  </si>
  <si>
    <t>Forge Road at Cross Road, Baltimore, MD 21128</t>
  </si>
  <si>
    <t>03.129</t>
  </si>
  <si>
    <t>Deep Creek Elementary</t>
  </si>
  <si>
    <t>1101 EAST HOMBERG AVENUE, BALTIMORE, MD 21221</t>
  </si>
  <si>
    <t>03.113</t>
  </si>
  <si>
    <t>Deep Creek Middle</t>
  </si>
  <si>
    <t>1000 SOUTH MARLYN AVENUE, BALTIMORE, MD 21221</t>
  </si>
  <si>
    <t>03.170</t>
  </si>
  <si>
    <t>Deer Park Elementary</t>
  </si>
  <si>
    <t>9809 LYONS MILL Road, OWINGS MILLS, MD 21117</t>
  </si>
  <si>
    <t>03.147</t>
  </si>
  <si>
    <t>Deer Park Middle Magnet</t>
  </si>
  <si>
    <t>9830 WINANDS ROAD, RANDALLSTOWN, MD 21133</t>
  </si>
  <si>
    <t>03.171</t>
  </si>
  <si>
    <t>Dogwood Elementary</t>
  </si>
  <si>
    <t>7215 DOGWOOD ROAD, BALTIMORE, MD 21244</t>
  </si>
  <si>
    <t>03.133</t>
  </si>
  <si>
    <t>Dulaney High</t>
  </si>
  <si>
    <t>255 PADONIA ROAD, TIMONIUM, MD 21093</t>
  </si>
  <si>
    <t>03.201</t>
  </si>
  <si>
    <t>Dulaney Springs Elementary</t>
  </si>
  <si>
    <t>Old Boseley Road at Pot Spring Road, Baltimore, MD 21093</t>
  </si>
  <si>
    <t>03.049</t>
  </si>
  <si>
    <t>Dumbarton Middle</t>
  </si>
  <si>
    <t>300 DUMBARTON ROAD, BALTIMORE, MD 21212</t>
  </si>
  <si>
    <t>03.052</t>
  </si>
  <si>
    <t>Dundalk Elementary</t>
  </si>
  <si>
    <t>2717 SOUTH PLAYFIELD STREET, BALTIMORE, MD 21222</t>
  </si>
  <si>
    <t>03.140</t>
  </si>
  <si>
    <t>Dundalk High/Sollers Point Technical High</t>
  </si>
  <si>
    <t>1901 DELVALE AVENUE, BALTIMORE, MD 21222</t>
  </si>
  <si>
    <t>03.041</t>
  </si>
  <si>
    <t>Dundalk Middle</t>
  </si>
  <si>
    <t>7400 DUNMANWAY, BALTIMORE, MD 21222</t>
  </si>
  <si>
    <t>03.075</t>
  </si>
  <si>
    <t>Eastern Technical High</t>
  </si>
  <si>
    <t>1100 MACE AVENUE, BALTIMORE, MD 21221</t>
  </si>
  <si>
    <t>03.187</t>
  </si>
  <si>
    <t>Eastwood Primary Center</t>
  </si>
  <si>
    <t>428 WESTHAM WAY, BALTIMORE, MD 21224</t>
  </si>
  <si>
    <t>03.056</t>
  </si>
  <si>
    <t>Edgemere Elementary</t>
  </si>
  <si>
    <t>7201 NORTH POINT ROAD, BALTIMORE, MD 21219</t>
  </si>
  <si>
    <t>03.101</t>
  </si>
  <si>
    <t>Edmondson Heights Elementary</t>
  </si>
  <si>
    <t>1600 LANGFORD ROAD, BALTIMORE, MD 21207</t>
  </si>
  <si>
    <t>03.072</t>
  </si>
  <si>
    <t>Elmwood Elementary</t>
  </si>
  <si>
    <t>531 DALE AVENUE, BALTIMORE, MD 21206</t>
  </si>
  <si>
    <t>03.055</t>
  </si>
  <si>
    <t>Essex Elementary</t>
  </si>
  <si>
    <t>100 MACE AVENUE, ESSEX, MD 21221</t>
  </si>
  <si>
    <t>03.102</t>
  </si>
  <si>
    <t>Featherbed Lane Elementary</t>
  </si>
  <si>
    <t>6700 RICHARDSON ROAD, BALTIMORE, MD 21207</t>
  </si>
  <si>
    <t>03.178</t>
  </si>
  <si>
    <t>Fifth District Elementary</t>
  </si>
  <si>
    <t>3725 MOUNT CARMEL ROAD, UPPERCO, MD 21155</t>
  </si>
  <si>
    <t>03.177</t>
  </si>
  <si>
    <t>Former Catonsville Elementary</t>
  </si>
  <si>
    <t>615 FREDERICK ROAD, CATONSVILLE, MD 21228</t>
  </si>
  <si>
    <t>03.090</t>
  </si>
  <si>
    <t>Fort Garrison Elementary</t>
  </si>
  <si>
    <t>3310 WOODVALLEY DRIVE, BALTIMORE, MD 21208</t>
  </si>
  <si>
    <t>03.150</t>
  </si>
  <si>
    <t>Franklin Elementary</t>
  </si>
  <si>
    <t>33 COCKEYSMILL ROAD, REISTERSTOWN, MD 21136</t>
  </si>
  <si>
    <t>03.120</t>
  </si>
  <si>
    <t>Franklin High</t>
  </si>
  <si>
    <t>12000 REISTERSTOWN ROAD, REISTERSTOWN, MD 21136</t>
  </si>
  <si>
    <t>03.127</t>
  </si>
  <si>
    <t>Franklin Middle</t>
  </si>
  <si>
    <t>10 COCKEYSMILL ROAD, REISTERSTOWN, MD 21136</t>
  </si>
  <si>
    <t>03.063</t>
  </si>
  <si>
    <t>Ft. Howard</t>
  </si>
  <si>
    <t>03.004</t>
  </si>
  <si>
    <t>Fullerton Elementary</t>
  </si>
  <si>
    <t>4400 FULLERTON AVENUE, BALTIMORE, MD 21236</t>
  </si>
  <si>
    <t>03.122</t>
  </si>
  <si>
    <t>General John Stricker Middle</t>
  </si>
  <si>
    <t>7855 TRAPPE RD, BALTIMORE, MD 21222</t>
  </si>
  <si>
    <t>03.095</t>
  </si>
  <si>
    <t>George Washington Carver Center for Arts and Technology</t>
  </si>
  <si>
    <t>938 NORTH YORK ROAD, TOWSON, MD 21204</t>
  </si>
  <si>
    <t>03.175</t>
  </si>
  <si>
    <t>Glenmar Elementary</t>
  </si>
  <si>
    <t>9700 COMMUNITY DRIVE, BALTIMORE, MD 21220</t>
  </si>
  <si>
    <t>03.030</t>
  </si>
  <si>
    <t>Glyndon Elementary</t>
  </si>
  <si>
    <t>445 GLYNDON DRIVE, REISTERSTOWN, MD 21136</t>
  </si>
  <si>
    <t>03.107</t>
  </si>
  <si>
    <t>Golden Ring Middle</t>
  </si>
  <si>
    <t>6700 KENWOOD AVENUE, BALTIMORE, MD 21237</t>
  </si>
  <si>
    <t>03.156</t>
  </si>
  <si>
    <t>Grange Elementary</t>
  </si>
  <si>
    <t>2000 CHURCH ROAD, BALTIMORE, MD 21222</t>
  </si>
  <si>
    <t>03.017</t>
  </si>
  <si>
    <t>Gray Manor</t>
  </si>
  <si>
    <t>03.108</t>
  </si>
  <si>
    <t>Gunpowder Elementary</t>
  </si>
  <si>
    <t>9540 HOLIDAY MANOR ROAD, BALTIMORE, MD 21236</t>
  </si>
  <si>
    <t>03.005</t>
  </si>
  <si>
    <t>Halethorpe Elementary</t>
  </si>
  <si>
    <t>4300 MAPLE AVENUE, HALETHORPE, MD 21227</t>
  </si>
  <si>
    <t>03.186</t>
  </si>
  <si>
    <t>Halstead Academy</t>
  </si>
  <si>
    <t>1111 HALSTEAD ROAD, BALTIMORE, MD 21234</t>
  </si>
  <si>
    <t>03.168</t>
  </si>
  <si>
    <t>Hampton Elementary</t>
  </si>
  <si>
    <t>1115 CHARMUTH ROAD, LUTHERVILLE, MD 21093</t>
  </si>
  <si>
    <t>03.137</t>
  </si>
  <si>
    <t>Harford Hills Elementary</t>
  </si>
  <si>
    <t>8902 OLD HARFORD ROAD, BALTIMORE, MD 21234</t>
  </si>
  <si>
    <t>03.152</t>
  </si>
  <si>
    <t>Hawthorne Elementary</t>
  </si>
  <si>
    <t>125 KINGSTON ROAD, BALTIMORE, MD 21220</t>
  </si>
  <si>
    <t>03.104</t>
  </si>
  <si>
    <t>Hebbville Elementary</t>
  </si>
  <si>
    <t>3335 WASHINGTON AVENUE, BALTIMORE, MD 21244</t>
  </si>
  <si>
    <t>03.094</t>
  </si>
  <si>
    <t>Hereford High</t>
  </si>
  <si>
    <t>17301 YORK ROAD, PARKTON, MD 21120</t>
  </si>
  <si>
    <t>03.097</t>
  </si>
  <si>
    <t>Hereford Middle</t>
  </si>
  <si>
    <t>712 CORBETT ROAD, MONKTON, MD 21111</t>
  </si>
  <si>
    <t>03.078</t>
  </si>
  <si>
    <t>Hernwood Elementary</t>
  </si>
  <si>
    <t>9919 MARRIOTTSVILLE ROAD, RANDALLSTOWN, MD 21133</t>
  </si>
  <si>
    <t>03.024</t>
  </si>
  <si>
    <t>Hillcrest Elementary</t>
  </si>
  <si>
    <t>1500 FREDERICK ROAD, BALTIMORE, MD 21228</t>
  </si>
  <si>
    <t>03.203</t>
  </si>
  <si>
    <t>Hines Elementary</t>
  </si>
  <si>
    <t>03.047</t>
  </si>
  <si>
    <t>Holabird Middle</t>
  </si>
  <si>
    <t>1701 DELVALE AVENUE, BALTIMORE, MD 21222</t>
  </si>
  <si>
    <t>Home and Hospital Office</t>
  </si>
  <si>
    <t>6229 FALLS ROAD, Baltimore, MD 21209</t>
  </si>
  <si>
    <t>03.977</t>
  </si>
  <si>
    <t>Home and Hospital Program</t>
  </si>
  <si>
    <t>6229 FALLS RD, BALTIMORE, MD 21209</t>
  </si>
  <si>
    <t>03.219</t>
  </si>
  <si>
    <t>Honeygo Elementary</t>
  </si>
  <si>
    <t>4816 E. Joppa Road, Perry Hall, MD 21128</t>
  </si>
  <si>
    <t>03.210</t>
  </si>
  <si>
    <t>Hopkins Creek Elementary</t>
  </si>
  <si>
    <t>03.211</t>
  </si>
  <si>
    <t>Hyde Park Elementary</t>
  </si>
  <si>
    <t>03.146</t>
  </si>
  <si>
    <t>Inverness Center</t>
  </si>
  <si>
    <t>8303 LYNCH Road, BALTIMORE, MD 21222</t>
  </si>
  <si>
    <t>03.074</t>
  </si>
  <si>
    <t>Jacksonville Elementary</t>
  </si>
  <si>
    <t>3400 HILLENDALE HEIGHTS ROAD, PHOENIX, MD 21131</t>
  </si>
  <si>
    <t>03.103</t>
  </si>
  <si>
    <t>Johnnycake Elementary</t>
  </si>
  <si>
    <t>5910 CRAIGMONT ROAD, BALTIMORE, MD 21228</t>
  </si>
  <si>
    <t>03.112</t>
  </si>
  <si>
    <t>Joppa View Elementary</t>
  </si>
  <si>
    <t>8727 HONEYGO BOULEVARD, PERRY HALL, MD 21128</t>
  </si>
  <si>
    <t>03.148</t>
  </si>
  <si>
    <t>Kenwood High</t>
  </si>
  <si>
    <t>501 STEMMERS RUN ROAD, BALTIMORE, MD 21221</t>
  </si>
  <si>
    <t>03.080</t>
  </si>
  <si>
    <t>Kingsville Elementary</t>
  </si>
  <si>
    <t>7300 SUNSHINE AVENUE, KINGSVILLE, MD 21087</t>
  </si>
  <si>
    <t>03.105</t>
  </si>
  <si>
    <t>Lansdowne Elementary</t>
  </si>
  <si>
    <t>2301 ALMA ROAD, BALTIMORE, MD 21227</t>
  </si>
  <si>
    <t>03.149</t>
  </si>
  <si>
    <t>Lansdowne High</t>
  </si>
  <si>
    <t>3800 HOLLINS FERRY ROAD, BALTIMORE, MD 21227</t>
  </si>
  <si>
    <t>03.084</t>
  </si>
  <si>
    <t>Lansdowne Middle</t>
  </si>
  <si>
    <t>2400 LANSDOWNE ROAD, BALTIMORE, MD 21227</t>
  </si>
  <si>
    <t>03.197</t>
  </si>
  <si>
    <t>Larchmont Elementary</t>
  </si>
  <si>
    <t>West Drive, Baltimore, MD 21207</t>
  </si>
  <si>
    <t>03.134</t>
  </si>
  <si>
    <t>Loch Raven High</t>
  </si>
  <si>
    <t>1212 COWPENS AVENUE, BALTIMORE, MD 21286</t>
  </si>
  <si>
    <t>03.154</t>
  </si>
  <si>
    <t>Loch Raven Technical Academy</t>
  </si>
  <si>
    <t>8101 LASALLE ROAD, BALTIMORE, MD 21286</t>
  </si>
  <si>
    <t>03.110</t>
  </si>
  <si>
    <t>Logan Elementary</t>
  </si>
  <si>
    <t>7601 DUNMANWAY, BALTIMORE, MD 21222</t>
  </si>
  <si>
    <t>03.087</t>
  </si>
  <si>
    <t>Lutherville Laboratory</t>
  </si>
  <si>
    <t>1700 NORTH YORK ROAD, LUTHERVILLE, MD 21093</t>
  </si>
  <si>
    <t>03.216</t>
  </si>
  <si>
    <t>Lyons Mill Elementary</t>
  </si>
  <si>
    <t>9435 Lyons Mill Road, Owings Mills, MD 21117</t>
  </si>
  <si>
    <t>03.021</t>
  </si>
  <si>
    <t>Maiden Choice</t>
  </si>
  <si>
    <t>4901 SHELBOURNE ROAD, BALTIMORE, MD 21227</t>
  </si>
  <si>
    <t>03.020</t>
  </si>
  <si>
    <t>Mars Estates Elementary</t>
  </si>
  <si>
    <t>1500 HOMBERG AVENUE, BALTIMORE, MD 21221</t>
  </si>
  <si>
    <t>03.142</t>
  </si>
  <si>
    <t>Martin Boulevard Elementary</t>
  </si>
  <si>
    <t>210 RIVERTON ROAD, BALTIMORE, MD 21220</t>
  </si>
  <si>
    <t>03.200</t>
  </si>
  <si>
    <t>Mays Chapel Elementary</t>
  </si>
  <si>
    <t>12250 Roundwood Road, Timonium, MD 21093</t>
  </si>
  <si>
    <t>03.191</t>
  </si>
  <si>
    <t>McCormick Elementary</t>
  </si>
  <si>
    <t>5101 HAZELWOOD AVE, BALTIMORE, MD 21206</t>
  </si>
  <si>
    <t>03.046</t>
  </si>
  <si>
    <t>Middle River Middle</t>
  </si>
  <si>
    <t>800 MIDDLE RIVER ROAD, BALTIMORE, MD 21220</t>
  </si>
  <si>
    <t>03.192</t>
  </si>
  <si>
    <t>Middleborough Elementary</t>
  </si>
  <si>
    <t>313 WEST ROAD, BALTIMORE, MD 21221</t>
  </si>
  <si>
    <t>03.167</t>
  </si>
  <si>
    <t>Middlesex Elementary</t>
  </si>
  <si>
    <t>142 BENNETT ROAD, BALTIMORE, MD 21221</t>
  </si>
  <si>
    <t>03.091</t>
  </si>
  <si>
    <t>Milbrook Elementary</t>
  </si>
  <si>
    <t>4300 CREST HEIGHTS ROAD, BALTIMORE, MD 21215</t>
  </si>
  <si>
    <t>03.098</t>
  </si>
  <si>
    <t>Milford Mill Academy</t>
  </si>
  <si>
    <t>3800 WASHINGTON AVE, BALTIMORE, MD 21244</t>
  </si>
  <si>
    <t>03.143</t>
  </si>
  <si>
    <t>New Town Elementary</t>
  </si>
  <si>
    <t>4924 NEW TOWN BOULEVARD, OWINGS MILLS, MD 21117</t>
  </si>
  <si>
    <t>03.196</t>
  </si>
  <si>
    <t>New Town High School</t>
  </si>
  <si>
    <t>4931 NEW TOWN BOULEVARD, OWINGS MILLS, MD 21117</t>
  </si>
  <si>
    <t>03.018</t>
  </si>
  <si>
    <t>North Point</t>
  </si>
  <si>
    <t>03.115</t>
  </si>
  <si>
    <t>Northwest Academy of Health Sciences</t>
  </si>
  <si>
    <t>4627 OLD COURT ROAD, BALTIMORE, MD 21208</t>
  </si>
  <si>
    <t>03.155</t>
  </si>
  <si>
    <t>Norwood Elementary</t>
  </si>
  <si>
    <t>1700 DELVALE AVENUE, BALTIMORE, MD 21222</t>
  </si>
  <si>
    <t>03.207</t>
  </si>
  <si>
    <t>Nottingham Middle</t>
  </si>
  <si>
    <t>03.158</t>
  </si>
  <si>
    <t>NW Early Learning</t>
  </si>
  <si>
    <t>03.162</t>
  </si>
  <si>
    <t>Oakleigh Elementary</t>
  </si>
  <si>
    <t>1901 WHITE OAK AVENUE, BALTIMORE, MD 21234</t>
  </si>
  <si>
    <t>03.079</t>
  </si>
  <si>
    <t>Oliver Beach Elementary</t>
  </si>
  <si>
    <t>12912 CUNNINGHILL COVE ROAD, BALTIMORE, MD 21220</t>
  </si>
  <si>
    <t>03.182</t>
  </si>
  <si>
    <t>Orems Elementary</t>
  </si>
  <si>
    <t>711 HIGH VILLA ROAD, BALTIMORE, MD 21221</t>
  </si>
  <si>
    <t>03.165</t>
  </si>
  <si>
    <t>Overlea High</t>
  </si>
  <si>
    <t>5401 KENWOOD AVENUE, BALTIMORE, MD 21206</t>
  </si>
  <si>
    <t>03.206</t>
  </si>
  <si>
    <t>Overlea Middle</t>
  </si>
  <si>
    <t>03.124</t>
  </si>
  <si>
    <t>Owings Mills Elementary</t>
  </si>
  <si>
    <t>10824 REISTERSTOWN ROAD, OWINGS MILLS, MD 21117</t>
  </si>
  <si>
    <t>03.073</t>
  </si>
  <si>
    <t>Owings Mills High</t>
  </si>
  <si>
    <t>124 TOLLGATE ROAD, OWINGS MILLS, MD 21117</t>
  </si>
  <si>
    <t>03.069</t>
  </si>
  <si>
    <t>Padonia International Elementary</t>
  </si>
  <si>
    <t>9834 GREENSIDE DRIVE, COCKEYSVILLE, MD 21030</t>
  </si>
  <si>
    <t>03.121</t>
  </si>
  <si>
    <t>Parkville High</t>
  </si>
  <si>
    <t>2600 PUTTY HILL AVENUE, BALTIMORE, MD 21234</t>
  </si>
  <si>
    <t>03.082</t>
  </si>
  <si>
    <t>Parkville Middle</t>
  </si>
  <si>
    <t>8711 AVONDALE ROAD, BALTIMORE, MD 21234</t>
  </si>
  <si>
    <t>03.145</t>
  </si>
  <si>
    <t>Patapsco High &amp; Center for Arts</t>
  </si>
  <si>
    <t>8100 WISE AVENUE, BALTIMORE, MD 21222</t>
  </si>
  <si>
    <t>03.037</t>
  </si>
  <si>
    <t>Patapsoco Neck</t>
  </si>
  <si>
    <t>03.070</t>
  </si>
  <si>
    <t>Perry Hall Elementary</t>
  </si>
  <si>
    <t>9021 BELAIR ROAD, BALTIMORE, MD 21236</t>
  </si>
  <si>
    <t>03.011</t>
  </si>
  <si>
    <t>Perry Hall High</t>
  </si>
  <si>
    <t>4601 EBENEZER ROAD, BALTIMORE, MD 21236</t>
  </si>
  <si>
    <t>03.007</t>
  </si>
  <si>
    <t>Perry Hall Middle</t>
  </si>
  <si>
    <t>4300 EBENEZER ROAD, BALTIMORE, MD 21236</t>
  </si>
  <si>
    <t>03.033</t>
  </si>
  <si>
    <t>Pikesville High</t>
  </si>
  <si>
    <t>7621 LABYRINTH ROAD, BALTIMORE, MD 21208</t>
  </si>
  <si>
    <t>03.085</t>
  </si>
  <si>
    <t>Pikesville Middle</t>
  </si>
  <si>
    <t>7701 SEVEN MILE LANE, BALTIMORE, MD 21208</t>
  </si>
  <si>
    <t>03.009</t>
  </si>
  <si>
    <t>Pine Grove Elementary</t>
  </si>
  <si>
    <t>2701 SUMMIT AVENUE, BALTIMORE, MD 21234</t>
  </si>
  <si>
    <t>03.001</t>
  </si>
  <si>
    <t>Pine Grove Middle</t>
  </si>
  <si>
    <t>9200 OLD HARFORD ROAD, BALTIMORE, MD 21234</t>
  </si>
  <si>
    <t>03.131</t>
  </si>
  <si>
    <t>Pinewood Elementary</t>
  </si>
  <si>
    <t>200 RICKSWOOD ROAD, TIMONIUM, MD 21093</t>
  </si>
  <si>
    <t>03.139</t>
  </si>
  <si>
    <t>Pleasant Plains Elementary</t>
  </si>
  <si>
    <t>8300 PLEASANT PLAINS ROAD, TOWSON, MD 21286</t>
  </si>
  <si>
    <t>03.023</t>
  </si>
  <si>
    <t>Pot Spring Elementary</t>
  </si>
  <si>
    <t>2410 SPRINGLAKE DRIVE, TIMONIUM, MD 21093</t>
  </si>
  <si>
    <t>03.092</t>
  </si>
  <si>
    <t>Powhatan Elementary</t>
  </si>
  <si>
    <t>3300 KELOX ROAD, BALTIMORE, MD 21207</t>
  </si>
  <si>
    <t>03.013</t>
  </si>
  <si>
    <t>Prettyboy Elementary</t>
  </si>
  <si>
    <t>19810 MIDDLETOWN ROAD, FREELAND, MD 21053</t>
  </si>
  <si>
    <t>03.099</t>
  </si>
  <si>
    <t>Randall Ridge</t>
  </si>
  <si>
    <t>03.054</t>
  </si>
  <si>
    <t>Randallstown Elementary</t>
  </si>
  <si>
    <t>9013 LIBERTY ROAD, RANDALLSTOWN, MD 21133</t>
  </si>
  <si>
    <t>03.032</t>
  </si>
  <si>
    <t>Randallstown High</t>
  </si>
  <si>
    <t>4000 OFFUTT Road, RANDALLSTOWN, MD 21133</t>
  </si>
  <si>
    <t>03.109</t>
  </si>
  <si>
    <t>Red House Run Elementary</t>
  </si>
  <si>
    <t>1717 WEYBURN ROAD, BALTIMORE, MD 21237</t>
  </si>
  <si>
    <t>03.214</t>
  </si>
  <si>
    <t>Red Run Elementary Middle, High</t>
  </si>
  <si>
    <t>03.106</t>
  </si>
  <si>
    <t>Reisterstown Elementary</t>
  </si>
  <si>
    <t>223 WALGROVE ROAD, REISTERSTOWN, MD 21136</t>
  </si>
  <si>
    <t>03.132</t>
  </si>
  <si>
    <t>Relay Elementary</t>
  </si>
  <si>
    <t>5885 SELFORD ROAD, BALTIMORE, MD 21227</t>
  </si>
  <si>
    <t>03.189</t>
  </si>
  <si>
    <t>Riderwood Elementary</t>
  </si>
  <si>
    <t>1711 LANDRAKE ROAD, BALTIMORE, MD 21204</t>
  </si>
  <si>
    <t>03.205</t>
  </si>
  <si>
    <t>Ridge Road Elementary</t>
  </si>
  <si>
    <t>03.195</t>
  </si>
  <si>
    <t>Ridge Ruxton School</t>
  </si>
  <si>
    <t>6916 CHARLES STREET, TOWSON, MD 21204</t>
  </si>
  <si>
    <t>03.141</t>
  </si>
  <si>
    <t>Ridge Special Education</t>
  </si>
  <si>
    <t>03.045</t>
  </si>
  <si>
    <t>Ridgely Middle</t>
  </si>
  <si>
    <t>121 RIDGELY ROAD, LUTHERVILLE, MD 21093</t>
  </si>
  <si>
    <t>03.184</t>
  </si>
  <si>
    <t>Riverview Elementary</t>
  </si>
  <si>
    <t>3298 KESSLER ROAD, BALTIMORE, MD 21227</t>
  </si>
  <si>
    <t>03.042</t>
  </si>
  <si>
    <t>Rodgers Forge Elementary</t>
  </si>
  <si>
    <t>250 DUMBARTON ROAD, BALTIMORE, MD 21212</t>
  </si>
  <si>
    <t>03.015</t>
  </si>
  <si>
    <t>Rosedale Center</t>
  </si>
  <si>
    <t>8200 OLD PHILADELPHIA ROAD, BALTIMORE, MD 21237</t>
  </si>
  <si>
    <t>03.034</t>
  </si>
  <si>
    <t>Sandalwood Elementary</t>
  </si>
  <si>
    <t>900 SOUTH MARLYN AVENUE, BALTIMORE, MD 21221</t>
  </si>
  <si>
    <t>03.157</t>
  </si>
  <si>
    <t>Sandy Plains Elementary</t>
  </si>
  <si>
    <t>8330 KAVANAUGH ROAD, BALTIMORE, MD 21222</t>
  </si>
  <si>
    <t>03.025</t>
  </si>
  <si>
    <t>Scotts Branch Elementary</t>
  </si>
  <si>
    <t>8220 TAWNMOORE ROAD, BALTIMORE, MD 21244</t>
  </si>
  <si>
    <t>03.179</t>
  </si>
  <si>
    <t>Seneca Elementary</t>
  </si>
  <si>
    <t>545 CARROLLWOOD ROAD, BALTIMORE, MD 21220</t>
  </si>
  <si>
    <t>03.096</t>
  </si>
  <si>
    <t>9220 SEVEN COURTS DRIVE, BALTIMORE, MD 21236</t>
  </si>
  <si>
    <t>03.086</t>
  </si>
  <si>
    <t>Seventh District Elementary</t>
  </si>
  <si>
    <t>20300 YORK ROAD, PARKTON, MD 21120</t>
  </si>
  <si>
    <t>03.031</t>
  </si>
  <si>
    <t>Shady Spring Elementary</t>
  </si>
  <si>
    <t>8868 Goldenwood Rd, Baltimore, MD 21237</t>
  </si>
  <si>
    <t>03.076</t>
  </si>
  <si>
    <t>Sollers Point Technical High School</t>
  </si>
  <si>
    <t>325 Sollers Point Road, BALTIMORE, MD 21222</t>
  </si>
  <si>
    <t>03.176</t>
  </si>
  <si>
    <t>Southwest Academy</t>
  </si>
  <si>
    <t>6200 JOHNNYCAKE ROAD, BALTIMORE, MD 21207</t>
  </si>
  <si>
    <t>03.117</t>
  </si>
  <si>
    <t>Sparks Elementary</t>
  </si>
  <si>
    <t>601 BELFAST ROAD, SPARKS, MD 21152</t>
  </si>
  <si>
    <t>03.051</t>
  </si>
  <si>
    <t>Sparrows Point Middle/High</t>
  </si>
  <si>
    <t>7400 NORTH POINT ROAD, BALTIMORE, MD 21219</t>
  </si>
  <si>
    <t>03.038</t>
  </si>
  <si>
    <t>Stemmers Run Middle</t>
  </si>
  <si>
    <t>201 STEMMERS RUN ROAD, BALTIMORE, MD 21221</t>
  </si>
  <si>
    <t>03.022</t>
  </si>
  <si>
    <t>Stoneleigh Elementary</t>
  </si>
  <si>
    <t>900 PEMBERTON ROAD, BALTIMORE, MD 21212</t>
  </si>
  <si>
    <t>03.126</t>
  </si>
  <si>
    <t>Sudbrook Magnet Middle</t>
  </si>
  <si>
    <t>4300 BEDFORD ROAD, BALTIMORE, MD 21208</t>
  </si>
  <si>
    <t>03.093</t>
  </si>
  <si>
    <t>Summit Park Elementary</t>
  </si>
  <si>
    <t>6920 DIANA ROAD, BALTIMORE, MD 21209</t>
  </si>
  <si>
    <t>03.163</t>
  </si>
  <si>
    <t>Sussex Elementary</t>
  </si>
  <si>
    <t>515 SOUTH WOODWARD DRIVE, BALTIMORE, MD 21221</t>
  </si>
  <si>
    <t>03.077</t>
  </si>
  <si>
    <t>Timber Grove Elementary</t>
  </si>
  <si>
    <t>701 ACADEMY AVENUE, OWINGS MILLS, MD 21117</t>
  </si>
  <si>
    <t>03.169</t>
  </si>
  <si>
    <t>Timonium Elementary</t>
  </si>
  <si>
    <t>2001 EASTRIDGE ROAD, TIMONIUM, MD 21093</t>
  </si>
  <si>
    <t>03.114</t>
  </si>
  <si>
    <t>Towson High</t>
  </si>
  <si>
    <t>69 CEDAR AVENUE, TOWSON, MD 21286</t>
  </si>
  <si>
    <t>03.044</t>
  </si>
  <si>
    <t>Towsontown</t>
  </si>
  <si>
    <t>03.212</t>
  </si>
  <si>
    <t>Turkey Point Middle</t>
  </si>
  <si>
    <t>03.057</t>
  </si>
  <si>
    <t>Victory Villa Elementary</t>
  </si>
  <si>
    <t>500 COMPASS ROAD, BALTIMORE, MD 21220</t>
  </si>
  <si>
    <t>03.012</t>
  </si>
  <si>
    <t>Villa Cresta Elementary</t>
  </si>
  <si>
    <t>2600 RADER AVENUE, BALTIMORE, MD 21234</t>
  </si>
  <si>
    <t>03.208</t>
  </si>
  <si>
    <t>Vincent Farm Elementary</t>
  </si>
  <si>
    <t>6019 Ebenezer Road, Baltimore, MD 21162</t>
  </si>
  <si>
    <t>03.029</t>
  </si>
  <si>
    <t>W. Seminary</t>
  </si>
  <si>
    <t>03.193</t>
  </si>
  <si>
    <t>Warren Elementary</t>
  </si>
  <si>
    <t>900 BOSLEY ROAD, COCKEYSVILLE, MD 21030</t>
  </si>
  <si>
    <t>03.183</t>
  </si>
  <si>
    <t>Wellwood International Elementary</t>
  </si>
  <si>
    <t>2901 SMITH AVENUE, PIKESVILLE, MD 21208</t>
  </si>
  <si>
    <t>03.215</t>
  </si>
  <si>
    <t>West Towson Elementary</t>
  </si>
  <si>
    <t>6914 Charles Street, Towson, MD 21204</t>
  </si>
  <si>
    <t>03.130</t>
  </si>
  <si>
    <t>Westchester Elementary</t>
  </si>
  <si>
    <t>2300 OLD FREDERICK ROAD, BALTIMORE, MD 21228</t>
  </si>
  <si>
    <t>03.008</t>
  </si>
  <si>
    <t>Western School of Technology/Science</t>
  </si>
  <si>
    <t>100 KENWOOD AVENUE, BALTIMORE, MD 21228</t>
  </si>
  <si>
    <t>03.159</t>
  </si>
  <si>
    <t>Westowne Elementary</t>
  </si>
  <si>
    <t>401 HARLEM LANE, BALTIMORE, MD 21228</t>
  </si>
  <si>
    <t>03.065</t>
  </si>
  <si>
    <t>White Oak Special Education</t>
  </si>
  <si>
    <t>8401 LEEFIELD ROAD, BALTIMORE, MD 21234</t>
  </si>
  <si>
    <t>03.181</t>
  </si>
  <si>
    <t>Winand Elementary</t>
  </si>
  <si>
    <t>8301 SCOTTS LEVEL ROAD, BALTIMORE, MD 21208</t>
  </si>
  <si>
    <t>03.198</t>
  </si>
  <si>
    <t>Windsor Mill Middle</t>
  </si>
  <si>
    <t>8300 Windsor Mill Road, Baltimore, MD 21244</t>
  </si>
  <si>
    <t>03.027</t>
  </si>
  <si>
    <t>Winfield Elementary</t>
  </si>
  <si>
    <t>8300 CARLSON LANE, BALTIMORE, MD 21244</t>
  </si>
  <si>
    <t>03.010</t>
  </si>
  <si>
    <t>Woodbridge Elementary</t>
  </si>
  <si>
    <t>1410 PLEASANT VALLEY DRIVE, BALTIMORE, MD 21228</t>
  </si>
  <si>
    <t>03.199</t>
  </si>
  <si>
    <t>Woodholme Elementary</t>
  </si>
  <si>
    <t>300 MOUNT WILSON LANE, BALTIMORE, MD 21208</t>
  </si>
  <si>
    <t>03.050</t>
  </si>
  <si>
    <t>Woodlawn High</t>
  </si>
  <si>
    <t>1801 WOODLAWN DRIVE, BALTIMORE, MD 21207</t>
  </si>
  <si>
    <t>03.043</t>
  </si>
  <si>
    <t>Woodlawn Middle</t>
  </si>
  <si>
    <t>3033 SAINT LUKE'S LANE, BALTIMORE, MD 21207</t>
  </si>
  <si>
    <t>03.111</t>
  </si>
  <si>
    <t>Woodmoor Elementary</t>
  </si>
  <si>
    <t>3200 ELBA DRIVE, BALTIMORE, MD 21207</t>
  </si>
  <si>
    <t>03.064</t>
  </si>
  <si>
    <t>Woodvale</t>
  </si>
  <si>
    <t>04.013</t>
  </si>
  <si>
    <t>Calvert</t>
  </si>
  <si>
    <t>Appeal Elementary</t>
  </si>
  <si>
    <t>11655 H.G. TRUEMAN ROAD, LUSBY, MD 20657</t>
  </si>
  <si>
    <t>04.028</t>
  </si>
  <si>
    <t>Barstow Elementary</t>
  </si>
  <si>
    <t>295 Williams Road, Prince Frederick, MD 20678</t>
  </si>
  <si>
    <t>04.011</t>
  </si>
  <si>
    <t>Beach Elementary</t>
  </si>
  <si>
    <t>7900 OLD BAYSIDE RD, CHESAPEAKE BEACH, MD 20732</t>
  </si>
  <si>
    <t>04.012</t>
  </si>
  <si>
    <t>Calvert Country</t>
  </si>
  <si>
    <t>1350 DARES BEACH RD, PRINCE FREDERICK, MD 20678</t>
  </si>
  <si>
    <t>04.004</t>
  </si>
  <si>
    <t>Calvert Elementary</t>
  </si>
  <si>
    <t>1450 DARES BEACH ROAD, PRINCE FREDERICK, MD 20678</t>
  </si>
  <si>
    <t>04.003</t>
  </si>
  <si>
    <t>Calvert High</t>
  </si>
  <si>
    <t>520 Fox Run Blvd., PRINCE FREDERICK, MD 20678</t>
  </si>
  <si>
    <t>04.001</t>
  </si>
  <si>
    <t>Calvert Middle</t>
  </si>
  <si>
    <t>435 Solomons Island Rd. North, PRINCE FREDERICK, MD 20678</t>
  </si>
  <si>
    <t>04.025</t>
  </si>
  <si>
    <t>Career and Technology Academy</t>
  </si>
  <si>
    <t>330 DORSEY ROAD, PRINCE FREDERICK, MD 20678</t>
  </si>
  <si>
    <t>04.023</t>
  </si>
  <si>
    <t>Dowell Elementary</t>
  </si>
  <si>
    <t>12680 HG TRUEMAN ROAD, LUSBY, MD 20657</t>
  </si>
  <si>
    <t>04.027</t>
  </si>
  <si>
    <t>Hunting Creek Alternative</t>
  </si>
  <si>
    <t>4105 OLD TOWN ROAD, HUNTINGTOWN, MD 20639</t>
  </si>
  <si>
    <t>04.010</t>
  </si>
  <si>
    <t>Huntingtown Elementary</t>
  </si>
  <si>
    <t>4345 HUNTINGTOWN RD, HUNTINGTOWN, MD 20639</t>
  </si>
  <si>
    <t>04.026</t>
  </si>
  <si>
    <t>Huntingtown High</t>
  </si>
  <si>
    <t>4125 N. SOLOMONS ISLAND RD, HUNTINGTOWN, MD 20639</t>
  </si>
  <si>
    <t>04.024</t>
  </si>
  <si>
    <t>Mill Creek Middle</t>
  </si>
  <si>
    <t>12200 Southern Connector Blvd., LUSBY, MD 20657</t>
  </si>
  <si>
    <t>04.007</t>
  </si>
  <si>
    <t>Mt. Harmony Elementary</t>
  </si>
  <si>
    <t>900 W. MT. HARMONY ROAD, OWINGS, MD 20736</t>
  </si>
  <si>
    <t>04.002</t>
  </si>
  <si>
    <t>Mutual Elementary</t>
  </si>
  <si>
    <t>1455 BALL ROAD, PORT REPUBLIC, MD 20676</t>
  </si>
  <si>
    <t>04.029</t>
  </si>
  <si>
    <t>New Calvert Middle</t>
  </si>
  <si>
    <t>655 Chesapeake Blvd., Prince Frederick, MD 20678</t>
  </si>
  <si>
    <t>04.005</t>
  </si>
  <si>
    <t>Northern High</t>
  </si>
  <si>
    <t>2950 CHANEYVILLE ROAD, OWINGS, MD 20736</t>
  </si>
  <si>
    <t>04.006</t>
  </si>
  <si>
    <t>Northern Middle</t>
  </si>
  <si>
    <t>2954 CHANEYVILLE RD, OWINGS, MD 20736</t>
  </si>
  <si>
    <t>04.018</t>
  </si>
  <si>
    <t>Patuxent Elementary</t>
  </si>
  <si>
    <t>35 APPEAL LANE, LUSBY, MD 20657</t>
  </si>
  <si>
    <t>04.019</t>
  </si>
  <si>
    <t>Patuxent High</t>
  </si>
  <si>
    <t>12485 Southern Connector Blvd., LUSBY, MD 20657</t>
  </si>
  <si>
    <t>04.015</t>
  </si>
  <si>
    <t>Plum Point Elementary</t>
  </si>
  <si>
    <t>1245 PLUM POINT ROAD, HUNTINGTOWN, MD 20639</t>
  </si>
  <si>
    <t>04.017</t>
  </si>
  <si>
    <t>Plum Point Middle</t>
  </si>
  <si>
    <t>1475 PLUM POINT ROAD, HUNTINGTOWN, MD 20639</t>
  </si>
  <si>
    <t>04.009</t>
  </si>
  <si>
    <t>9615 H. G. TRUEMAN ROAD, LUSBY, MD 20657</t>
  </si>
  <si>
    <t>04.021</t>
  </si>
  <si>
    <t>St. Leonard Elementary</t>
  </si>
  <si>
    <t>5370 ST. LEONARD RD., ST. LEONARD, MD 20685</t>
  </si>
  <si>
    <t>04.014</t>
  </si>
  <si>
    <t>Sunderland Elementary</t>
  </si>
  <si>
    <t>150 CLYDE JONES ROAD, SUNDERLAND, MD 20689</t>
  </si>
  <si>
    <t>04.008</t>
  </si>
  <si>
    <t>Trans</t>
  </si>
  <si>
    <t>04.020</t>
  </si>
  <si>
    <t>Windy Hill Elementary</t>
  </si>
  <si>
    <t>9550 BOYDS TURN RD, OWINGS, MD 20736</t>
  </si>
  <si>
    <t>04.022</t>
  </si>
  <si>
    <t>Windy Hill Middle</t>
  </si>
  <si>
    <t>9560 BOYDS TURN ROAD, OWINGS, MD 20736</t>
  </si>
  <si>
    <t>05.009</t>
  </si>
  <si>
    <t>Caroline</t>
  </si>
  <si>
    <t>Caroline Career &amp; Technology Center</t>
  </si>
  <si>
    <t>10855 Central Avenue, Ridgely, MD 21660</t>
  </si>
  <si>
    <t>05.004</t>
  </si>
  <si>
    <t>Col. Richardson High</t>
  </si>
  <si>
    <t>25320 RICHARDSON ROAD, FEDERALSBURG, MD 21632</t>
  </si>
  <si>
    <t>05.010</t>
  </si>
  <si>
    <t>Col. Richardson Middle</t>
  </si>
  <si>
    <t>25390 RICHARDSON ROAD, FEDERALSBURG, MD 21632</t>
  </si>
  <si>
    <t>05.003</t>
  </si>
  <si>
    <t>Denton Elementary</t>
  </si>
  <si>
    <t>303 SHARP ROAD, DENTON, MD 21629</t>
  </si>
  <si>
    <t>05.007</t>
  </si>
  <si>
    <t>Federalsburg Elementary</t>
  </si>
  <si>
    <t>302 S. UNIVERSITY AVENUE, FEDERALSBURG, MD 21632</t>
  </si>
  <si>
    <t>05.001</t>
  </si>
  <si>
    <t>Greensboro Elementary</t>
  </si>
  <si>
    <t>625 N. MAIN ST, GREENSBORO, MD 21639</t>
  </si>
  <si>
    <t>05.005</t>
  </si>
  <si>
    <t>Lockerman Middle</t>
  </si>
  <si>
    <t>410 LOCKERMAN ST, DENTON, MD 21629</t>
  </si>
  <si>
    <t>05.002</t>
  </si>
  <si>
    <t>North Caroline High</t>
  </si>
  <si>
    <t>10990 RIVER ROAD, Ridgely, MD 21660</t>
  </si>
  <si>
    <t>05.008</t>
  </si>
  <si>
    <t>Preston Elementary</t>
  </si>
  <si>
    <t>225 MAIN ST, PRESTON, MD 21655</t>
  </si>
  <si>
    <t>05.006</t>
  </si>
  <si>
    <t>Ridgely Elementary</t>
  </si>
  <si>
    <t>118 N. CENTRAL AVENUE, RIDGELY, MD 21660</t>
  </si>
  <si>
    <t>06.032</t>
  </si>
  <si>
    <t>Carroll</t>
  </si>
  <si>
    <t>Carroll County Career &amp; Technology Center</t>
  </si>
  <si>
    <t>1229 WASHINGTON RD, WESTMINSTER, MD 21157</t>
  </si>
  <si>
    <t>06.027</t>
  </si>
  <si>
    <t>Carroll Springs Special Education</t>
  </si>
  <si>
    <t>495 SOUTH CENTER STREET, WESTMINSTER, MD 21157</t>
  </si>
  <si>
    <t>06.014</t>
  </si>
  <si>
    <t>Carrolltowne Elementary</t>
  </si>
  <si>
    <t>6542 RIDGE RD, SYKESVILLE, MD 21784</t>
  </si>
  <si>
    <t>06.048</t>
  </si>
  <si>
    <t>Century High</t>
  </si>
  <si>
    <t>355 RONSDALE RD, SYKESVILLE, MD 21784</t>
  </si>
  <si>
    <t>06.006</t>
  </si>
  <si>
    <t>Charles Carroll Elementary</t>
  </si>
  <si>
    <t>3719 LITTLESTOWN PK, WESTMINSTER, MD 21157</t>
  </si>
  <si>
    <t>06.046</t>
  </si>
  <si>
    <t>Cranberry Station Elementary</t>
  </si>
  <si>
    <t>505 NORTH CENTER ST, WESTMINSTER, MD 21157</t>
  </si>
  <si>
    <t>06.055</t>
  </si>
  <si>
    <t>Ebb Valley Elementary</t>
  </si>
  <si>
    <t>3100 Swiper Road, Manchester, MD 21102</t>
  </si>
  <si>
    <t>06.020</t>
  </si>
  <si>
    <t>Eldersburg Elementary</t>
  </si>
  <si>
    <t>1021 JOHNSVILLE RD, SYKESVILLE, MD 21784</t>
  </si>
  <si>
    <t>06.044</t>
  </si>
  <si>
    <t>Elmer Wolfe Elementary</t>
  </si>
  <si>
    <t>119 NORTH MAIN STREET, UNION BRIDGE, MD 21791</t>
  </si>
  <si>
    <t>06.024</t>
  </si>
  <si>
    <t>Francis Scott Key High</t>
  </si>
  <si>
    <t>3525 BARK HILL RD, UNION BRIDGE, MD 21791</t>
  </si>
  <si>
    <t>06.015</t>
  </si>
  <si>
    <t>Freedom Elementary</t>
  </si>
  <si>
    <t>5626 SYKESVILLE RD, SYKESVILLE, MD 21784</t>
  </si>
  <si>
    <t>06.038</t>
  </si>
  <si>
    <t>Friendship Valley Elementary</t>
  </si>
  <si>
    <t>1100 GIST RD, WESTMINSTER, MD 21157</t>
  </si>
  <si>
    <t>06.050</t>
  </si>
  <si>
    <t>Gateway</t>
  </si>
  <si>
    <t>225 KATE WAGNER RD, WESTMINSTER, MD 21157</t>
  </si>
  <si>
    <t>06.022</t>
  </si>
  <si>
    <t>Hampstead Elementary</t>
  </si>
  <si>
    <t>3737 SHILOH ROAD, HAMPSTEAD, MD 21074</t>
  </si>
  <si>
    <t>06.019</t>
  </si>
  <si>
    <t>Liberty High</t>
  </si>
  <si>
    <t>5855 BARTHOLOW RD, SYKESVILLE, MD 21784</t>
  </si>
  <si>
    <t>06.045</t>
  </si>
  <si>
    <t>Linton Springs Elementary</t>
  </si>
  <si>
    <t>375 RONSDALE RD, SYKESVILLE, MD 21784</t>
  </si>
  <si>
    <t>06.033</t>
  </si>
  <si>
    <t>Manchester Elementary</t>
  </si>
  <si>
    <t>3224 YORK ST, MANCHESTER, MD 21102</t>
  </si>
  <si>
    <t>06.057</t>
  </si>
  <si>
    <t>Manchester Valley High</t>
  </si>
  <si>
    <t>3300 Maple Grove Road, Manchester, MD 21102</t>
  </si>
  <si>
    <t>06.007</t>
  </si>
  <si>
    <t>Mechanicsville Elementary</t>
  </si>
  <si>
    <t>3838 SYKESVILLE RD, SYKESVILLE, MD 21784</t>
  </si>
  <si>
    <t>06.030</t>
  </si>
  <si>
    <t>Mt. Airy Elementary</t>
  </si>
  <si>
    <t>405 N MAIN STREET, MT. AIRY, MD 21771</t>
  </si>
  <si>
    <t>06.026</t>
  </si>
  <si>
    <t>Mt. Airy Middle</t>
  </si>
  <si>
    <t>102 WATERSVILLE ROAD, MT. AIRY, MD 21771</t>
  </si>
  <si>
    <t>06.001</t>
  </si>
  <si>
    <t>N. Carroll High</t>
  </si>
  <si>
    <t>1400 Panther Drive, HAMPSTEAD, MD 21074</t>
  </si>
  <si>
    <t>06.028</t>
  </si>
  <si>
    <t>N. Carroll Middle</t>
  </si>
  <si>
    <t>2401 HANOVER PIKE, HAMPSTEAD, MD 21074</t>
  </si>
  <si>
    <t>06.041</t>
  </si>
  <si>
    <t>New Windsor Middle</t>
  </si>
  <si>
    <t>1000 GREEN VALLEY DR, NEW WINDSOR, MD 21176</t>
  </si>
  <si>
    <t>06.002</t>
  </si>
  <si>
    <t>Northwest Middle</t>
  </si>
  <si>
    <t>99 KINGS DRIVE, TANEYTOWN, MD 21787</t>
  </si>
  <si>
    <t>06.043</t>
  </si>
  <si>
    <t>Oklahoma Road Middle</t>
  </si>
  <si>
    <t>6300 OKLAHOMA ROAD, SYKESVILLE, MD 21784</t>
  </si>
  <si>
    <t>06.011</t>
  </si>
  <si>
    <t>Old Hampstead Elementary</t>
  </si>
  <si>
    <t>1211 NORTH MAIN ST, HAMPSTEAD, MD 21074</t>
  </si>
  <si>
    <t/>
  </si>
  <si>
    <t>Old New Windsor Middle</t>
  </si>
  <si>
    <t>1100 GREEN VALLEY RD, NEW WINDSOR, MD 21176</t>
  </si>
  <si>
    <t>06.053</t>
  </si>
  <si>
    <t>Parr's Ridge Elementary</t>
  </si>
  <si>
    <t>202 WATERSVILLE ROAD, MOUNT AIRY, MD 21771</t>
  </si>
  <si>
    <t>06.040</t>
  </si>
  <si>
    <t>Piney Ridge Elementary</t>
  </si>
  <si>
    <t>6315 FREEDOM AVENUE, SYKESVILLE, MD 21784</t>
  </si>
  <si>
    <t>06.018</t>
  </si>
  <si>
    <t>Robert Moton Elementary</t>
  </si>
  <si>
    <t>1413 WASHINGTON RD, WESTMINSTER, MD 21157</t>
  </si>
  <si>
    <t>06.039</t>
  </si>
  <si>
    <t>Runnymede Elementary</t>
  </si>
  <si>
    <t>3000 LANGDON DRIVE, WESTMINSTER, MD 21158</t>
  </si>
  <si>
    <t>06.012</t>
  </si>
  <si>
    <t>S. Carroll High</t>
  </si>
  <si>
    <t>1300 W OLD LIBERTY RD, SYKESVILLE, MD 21784</t>
  </si>
  <si>
    <t>06.005</t>
  </si>
  <si>
    <t>Sandymount Elementary</t>
  </si>
  <si>
    <t>2222 OLD Westminster Pike, FINKSBURG, MD 21048</t>
  </si>
  <si>
    <t>06.054</t>
  </si>
  <si>
    <t>Shiloh Middle School</t>
  </si>
  <si>
    <t>3675 WILLOW ST, HAMPSTEAD, MD 21074</t>
  </si>
  <si>
    <t>06.037</t>
  </si>
  <si>
    <t>Spring Garden Elementary</t>
  </si>
  <si>
    <t>700 BOXWOOD DRIVE, HAMPSTEAD, MD 21074</t>
  </si>
  <si>
    <t>06.029</t>
  </si>
  <si>
    <t>Sykesville Middle</t>
  </si>
  <si>
    <t>7301 SPRINGFIELD AVE, SYKESVILLE, MD 21784</t>
  </si>
  <si>
    <t>06.016</t>
  </si>
  <si>
    <t>Taneytown Elementary</t>
  </si>
  <si>
    <t>100 KINGS DRIVE, TANEYTOWN, MD 21787</t>
  </si>
  <si>
    <t>06.051</t>
  </si>
  <si>
    <t>Uniontown Admin</t>
  </si>
  <si>
    <t>3455 UNIONTOWN RD, WESTMINSTER, MD 21157</t>
  </si>
  <si>
    <t>06.004</t>
  </si>
  <si>
    <t>Westminster East Middle</t>
  </si>
  <si>
    <t>121 LONGWELL AVE, WESTMINSTER, MD 21157</t>
  </si>
  <si>
    <t>06.003</t>
  </si>
  <si>
    <t>Westminster Elementary</t>
  </si>
  <si>
    <t>811 UNIONTOWN RD, WESTMINSTER, MD 21157</t>
  </si>
  <si>
    <t>06.042</t>
  </si>
  <si>
    <t>Westminster High</t>
  </si>
  <si>
    <t>1225 WASHINGTON RD, WESTMINSTER, MD 21157</t>
  </si>
  <si>
    <t>06.036</t>
  </si>
  <si>
    <t>Westminster West Middle</t>
  </si>
  <si>
    <t>60 MONROE ST, WESTMINSTER, MD 21157</t>
  </si>
  <si>
    <t>06.023</t>
  </si>
  <si>
    <t>4401 SALEM BOTTOM RD, WESTMINSTER, MD 21157</t>
  </si>
  <si>
    <t>06.052</t>
  </si>
  <si>
    <t>Winters Mill High</t>
  </si>
  <si>
    <t>560 GORSUCH ROAD, WESTMINSTER, MD 21157</t>
  </si>
  <si>
    <t>06.025</t>
  </si>
  <si>
    <t>Wm. Winchester Elementary</t>
  </si>
  <si>
    <t>70 MONROE STREET, WESTMINSTER, MD 21157</t>
  </si>
  <si>
    <t>07.028</t>
  </si>
  <si>
    <t>Cecil</t>
  </si>
  <si>
    <t>Administrative Services Center</t>
  </si>
  <si>
    <t>900 NORTH EAST ROAD, NORTH EAST, MD 21901</t>
  </si>
  <si>
    <t>07.034</t>
  </si>
  <si>
    <t>Bainbridge Elementary</t>
  </si>
  <si>
    <t>41 PRESTON DR, PORT DEPOSIT, MD 21904</t>
  </si>
  <si>
    <t>07.036</t>
  </si>
  <si>
    <t>Bay View Elementary</t>
  </si>
  <si>
    <t>910 NORTH EAST RD, NORTH EAST, MD 21901</t>
  </si>
  <si>
    <t>07.027</t>
  </si>
  <si>
    <t>Bohemia Manor Middle/High</t>
  </si>
  <si>
    <t>2755 AUGUSTINE HERMAN HWY, CHESAPEAKE CITY, MD 21915</t>
  </si>
  <si>
    <t>07.014</t>
  </si>
  <si>
    <t>79 BRICK MEETINGHOUSE RD, RISING SUN, MD 21911</t>
  </si>
  <si>
    <t>07.030</t>
  </si>
  <si>
    <t>Cecil Manor Elementary</t>
  </si>
  <si>
    <t>971 ELK MILLS RD, ELKTON, MD 21921</t>
  </si>
  <si>
    <t>07.031</t>
  </si>
  <si>
    <t>Cecilton Elementary</t>
  </si>
  <si>
    <t>251 WEST MAIN ST, CECILTON, MD 21913</t>
  </si>
  <si>
    <t>07.038</t>
  </si>
  <si>
    <t>Charlestown Elementary</t>
  </si>
  <si>
    <t>550 BALTIMORE ST, CHARLESTOWN, MD 21914</t>
  </si>
  <si>
    <t>07.039</t>
  </si>
  <si>
    <t>Cherry Hill Middle</t>
  </si>
  <si>
    <t>2535 SINGERLY RD, ELKTON, MD 21921</t>
  </si>
  <si>
    <t>07.015</t>
  </si>
  <si>
    <t>Chesapeake City Elementary</t>
  </si>
  <si>
    <t>214 THIRD ST, CHESAPEAKE CITY, MD 21915</t>
  </si>
  <si>
    <t>07.019</t>
  </si>
  <si>
    <t>Conowingo Elementary</t>
  </si>
  <si>
    <t>471 ROWLANDSVILLE RD, CONOWINGO, MD 21918</t>
  </si>
  <si>
    <t>07.024</t>
  </si>
  <si>
    <t>Elk Neck Elementary</t>
  </si>
  <si>
    <t>41 RACINE SCHOOL RD, ELKTON, MD 21921</t>
  </si>
  <si>
    <t>07.032</t>
  </si>
  <si>
    <t>Elkton High</t>
  </si>
  <si>
    <t>110 JAMES ST, ELKTON, MD 21921</t>
  </si>
  <si>
    <t>07.029</t>
  </si>
  <si>
    <t>Elkton Middle</t>
  </si>
  <si>
    <t>615 NORTH STREET, ELKTON, MD 21921</t>
  </si>
  <si>
    <t>07.016</t>
  </si>
  <si>
    <t>Gilpin Manor Elementary</t>
  </si>
  <si>
    <t>203 NEWARK AVE, ELKTON, MD 21921</t>
  </si>
  <si>
    <t>07.037</t>
  </si>
  <si>
    <t>Holly Hall Elementary</t>
  </si>
  <si>
    <t>233 WHITE HALL RD, ELKTON, MD 21921</t>
  </si>
  <si>
    <t>07.021</t>
  </si>
  <si>
    <t>Kenmore Elementary</t>
  </si>
  <si>
    <t>2475 SINGERLY RD, ELKTON, MD 21921</t>
  </si>
  <si>
    <t>07.041</t>
  </si>
  <si>
    <t>Leeds Elementary</t>
  </si>
  <si>
    <t>615 DEAVER RD, ELKTON, MD 21921</t>
  </si>
  <si>
    <t>07.042</t>
  </si>
  <si>
    <t>New Cecil School of Technology</t>
  </si>
  <si>
    <t>912 Appleton Road, Elkton, MD 21921</t>
  </si>
  <si>
    <t>07.035</t>
  </si>
  <si>
    <t>North East Elementary</t>
  </si>
  <si>
    <t>301 THOMAS AVE, NORTH EAST, MD 21901</t>
  </si>
  <si>
    <t>07.040</t>
  </si>
  <si>
    <t>North East High</t>
  </si>
  <si>
    <t>300 IRISHTOWN RD, NORTH EAST, MD 21901</t>
  </si>
  <si>
    <t>07.012</t>
  </si>
  <si>
    <t>North East Middle</t>
  </si>
  <si>
    <t>200 EAST CECIL AVE, NORTH EAST, MD 21901</t>
  </si>
  <si>
    <t>07.020</t>
  </si>
  <si>
    <t>Perryville Elementary</t>
  </si>
  <si>
    <t>901 MAYWOOD AVENUE, PERRYVILLE, MD 21903</t>
  </si>
  <si>
    <t>07.013</t>
  </si>
  <si>
    <t>Perryville High</t>
  </si>
  <si>
    <t>1696 PERRYVILLE RD, PERRYVILLE, MD 21903</t>
  </si>
  <si>
    <t>07.018</t>
  </si>
  <si>
    <t>Perryville Middle</t>
  </si>
  <si>
    <t>850 AIKEN AVE, PERRYVILLE, MD 21903</t>
  </si>
  <si>
    <t>07.033</t>
  </si>
  <si>
    <t>Providence Special</t>
  </si>
  <si>
    <t>3035 SINGERLY ROAD, ELKTON, MD 21921</t>
  </si>
  <si>
    <t>07.026</t>
  </si>
  <si>
    <t>Rising Sun Elementary</t>
  </si>
  <si>
    <t>500 HOPEWELL RD, RISING SUN, MD 21911</t>
  </si>
  <si>
    <t>07.022</t>
  </si>
  <si>
    <t>Rising Sun High</t>
  </si>
  <si>
    <t>100 TIGER DRIVE, North East, MD 21901</t>
  </si>
  <si>
    <t>07.023</t>
  </si>
  <si>
    <t>Rising Sun Middle</t>
  </si>
  <si>
    <t>289 PEARL ST, RISING SUN, MD 21911</t>
  </si>
  <si>
    <t>07.011</t>
  </si>
  <si>
    <t>Thomson Estates Elementary</t>
  </si>
  <si>
    <t>203 EAST THOMSON DRIVE, ELKTON, MD 21921</t>
  </si>
  <si>
    <t>08.011</t>
  </si>
  <si>
    <t>Charles</t>
  </si>
  <si>
    <t>Arthur Middleton Elementary</t>
  </si>
  <si>
    <t>1109 COPLEY AVENUE, WALDORF, MD 20601</t>
  </si>
  <si>
    <t>08.002</t>
  </si>
  <si>
    <t>Benjamin Stoddert Middle</t>
  </si>
  <si>
    <t>2040 ST THOMAS DR, WALDORF, MD 20601</t>
  </si>
  <si>
    <t>08.036</t>
  </si>
  <si>
    <t>Berry Elementary</t>
  </si>
  <si>
    <t>10155 BERRY ROAD, WALDORF, MD 20603</t>
  </si>
  <si>
    <t>08.048</t>
  </si>
  <si>
    <t>Billingsley Elementary School</t>
  </si>
  <si>
    <t>10069 Billingsley Road, White Plains, MD 20695</t>
  </si>
  <si>
    <t>08.041</t>
  </si>
  <si>
    <t>Building 101</t>
  </si>
  <si>
    <t>5985 Radio Station Road, La Plata, MD 20646</t>
  </si>
  <si>
    <t>Building 102</t>
  </si>
  <si>
    <t>, La Plata, MD 20646</t>
  </si>
  <si>
    <t>08.999</t>
  </si>
  <si>
    <t>Bumpy Oak Center</t>
  </si>
  <si>
    <t>BUMP OAK RD, LAPLATA, MD 20646</t>
  </si>
  <si>
    <t>08.034</t>
  </si>
  <si>
    <t>C. Paul Barnhart Elementary</t>
  </si>
  <si>
    <t>5800 LANCASTER CIRCLE, WALDORF, MD 20603</t>
  </si>
  <si>
    <t>08.025</t>
  </si>
  <si>
    <t>Daniel of St. Thomas Jenifer Elementary</t>
  </si>
  <si>
    <t>2820 JENIFER SCHOOL LANE, WALDORF, MD 20603</t>
  </si>
  <si>
    <t>08.004</t>
  </si>
  <si>
    <t>Dr. Gustavus Brown Elementary</t>
  </si>
  <si>
    <t>421 UNIVERSITY AVE, WALDORF, MD 20602</t>
  </si>
  <si>
    <t>08.001</t>
  </si>
  <si>
    <t>Dr. James Craik Elementary</t>
  </si>
  <si>
    <t>7725 MARSHALL CORNER ROAD, POMFRET, MD 20675</t>
  </si>
  <si>
    <t>08.037</t>
  </si>
  <si>
    <t>Dr. Samuel A. Mudd Elementary</t>
  </si>
  <si>
    <t>820 STONE AVE, WALDORF, MD 20602</t>
  </si>
  <si>
    <t>08.027</t>
  </si>
  <si>
    <t>Dr. Thomas L. Higdon Elementary</t>
  </si>
  <si>
    <t>12872 ROCK POINT RD, NEWBURG, MD 20664</t>
  </si>
  <si>
    <t>08.019</t>
  </si>
  <si>
    <t>Eva Turner Elementary</t>
  </si>
  <si>
    <t>1000 BANNISTER CIRCLE, WALDORF, MD 20602</t>
  </si>
  <si>
    <t>08.012</t>
  </si>
  <si>
    <t>F.B. Gwynn Center</t>
  </si>
  <si>
    <t>5998 RADIO STATION ROAD, LAPLATA, MD 20646</t>
  </si>
  <si>
    <t>08.029</t>
  </si>
  <si>
    <t>Gale-Bailey Elementary</t>
  </si>
  <si>
    <t>4740 PISGAH MARBURY ROAD, MARBURY, MD 20658</t>
  </si>
  <si>
    <t>08.005</t>
  </si>
  <si>
    <t>Gen. Smallwood Middle</t>
  </si>
  <si>
    <t>4990 INDIAN HEAD HIGHWAY, INDIAN HEAD, MD 20640</t>
  </si>
  <si>
    <t>Glasva Elementary</t>
  </si>
  <si>
    <t>BOX 207, FAULKNER, MD 20632</t>
  </si>
  <si>
    <t>08.039</t>
  </si>
  <si>
    <t>Henry E. Lackey High</t>
  </si>
  <si>
    <t>3000 CHICKAMUXEN ROAD, INDIAN HEAD, MD 20640</t>
  </si>
  <si>
    <t>08.008</t>
  </si>
  <si>
    <t>Indian Head Elementary</t>
  </si>
  <si>
    <t>4200 INDIAN HEAD HIGHWAY, INDIAN HEAD, MD 20640</t>
  </si>
  <si>
    <t>08.030</t>
  </si>
  <si>
    <t>J.C. Parks Elementary</t>
  </si>
  <si>
    <t>3505 LIVINGSTON ROAD, INDIAN HEAD, MD 20640</t>
  </si>
  <si>
    <t>08.038</t>
  </si>
  <si>
    <t>J.P. Ryon Elementary</t>
  </si>
  <si>
    <t>12140 VIVIAN ADAMS DRIVE, WALDORF, MD 20601</t>
  </si>
  <si>
    <t>08.003</t>
  </si>
  <si>
    <t>John Hanson Middle</t>
  </si>
  <si>
    <t>3165 John Hanson Drive, WALDORF, MD 20601</t>
  </si>
  <si>
    <t>08.013</t>
  </si>
  <si>
    <t>La Plata High</t>
  </si>
  <si>
    <t>6035 RADIO STATION ROAD, LA PLATA, MD 20646</t>
  </si>
  <si>
    <t>08.024</t>
  </si>
  <si>
    <t>Malcolm Elementary</t>
  </si>
  <si>
    <t>14760 POPLAR HILL ROAD, WALDORF, MD 20601</t>
  </si>
  <si>
    <t>08.020</t>
  </si>
  <si>
    <t>Marshall</t>
  </si>
  <si>
    <t>08.045</t>
  </si>
  <si>
    <t>Mary Burgess Neal Elementary</t>
  </si>
  <si>
    <t>12105 St. Georges Drive, Waldorf, MD 20602</t>
  </si>
  <si>
    <t>08.032</t>
  </si>
  <si>
    <t>Mary H. Matula Elementary</t>
  </si>
  <si>
    <t>6025 RADIO STATION ROAD, LA PLATA, MD 20646</t>
  </si>
  <si>
    <t>08.035</t>
  </si>
  <si>
    <t>Mattawoman Middle</t>
  </si>
  <si>
    <t>10145 BERRY ROAD, WALDORF, MD 20603</t>
  </si>
  <si>
    <t>08.016</t>
  </si>
  <si>
    <t>Matthew Henson Middle</t>
  </si>
  <si>
    <t>3535 LIVINGSTON ROAD, INDIAN HEAD, MD 20640</t>
  </si>
  <si>
    <t>08.009</t>
  </si>
  <si>
    <t>Maurice J. McDonough High</t>
  </si>
  <si>
    <t>7165 MARSHALL CORNER ROAD, POMFRET, MD 20675</t>
  </si>
  <si>
    <t>08.021</t>
  </si>
  <si>
    <t>Milton Somers Middle</t>
  </si>
  <si>
    <t>300 WILLOW LANE, LA PLATA, MD 20646</t>
  </si>
  <si>
    <t>08.023</t>
  </si>
  <si>
    <t>Mt. Hope/Nanjemoy Elementary</t>
  </si>
  <si>
    <t>9275 IRONSIDES ROAD, NANJEMOY, MD 20662</t>
  </si>
  <si>
    <t>08.042</t>
  </si>
  <si>
    <t>North Point High School</t>
  </si>
  <si>
    <t>2500 Davis Road, Waldorf, MD 20603</t>
  </si>
  <si>
    <t>08.015</t>
  </si>
  <si>
    <t>Piccowaxen Middle</t>
  </si>
  <si>
    <t>12834 ROCK POINT ROAD, NEWBURG, MD 20664</t>
  </si>
  <si>
    <t>08.043</t>
  </si>
  <si>
    <t>Pomonkey A-Maint Stg</t>
  </si>
  <si>
    <t>METROPOLITAN CHURCH, Indian Head, MD 20640</t>
  </si>
  <si>
    <t>08.018</t>
  </si>
  <si>
    <t>Robert D. Stethem Educational Center</t>
  </si>
  <si>
    <t>7775 MARSHALL CORNER ROAD, POMFRET, MD 20675</t>
  </si>
  <si>
    <t>08.046</t>
  </si>
  <si>
    <t>St. Charles High School</t>
  </si>
  <si>
    <t>5305 Piney Church Road, Waldorf, MD 20602</t>
  </si>
  <si>
    <t>08.040</t>
  </si>
  <si>
    <t>T C Martin Elementary</t>
  </si>
  <si>
    <t>6315 OLIVERS SHOP ROAD, BRYANTOWN, MD 20617</t>
  </si>
  <si>
    <t>08.044</t>
  </si>
  <si>
    <t>Theodore G. Davis Middle School</t>
  </si>
  <si>
    <t>2495 Davis Road, Waldorf, MD 20603</t>
  </si>
  <si>
    <t>08.022</t>
  </si>
  <si>
    <t>Thomas Stone High</t>
  </si>
  <si>
    <t>3785 LEONARDTOWN ROAD, WALDORF, MD 20601</t>
  </si>
  <si>
    <t>08.026</t>
  </si>
  <si>
    <t>Transportables</t>
  </si>
  <si>
    <t>08.033</t>
  </si>
  <si>
    <t>Walter J. Mitchell Elementary</t>
  </si>
  <si>
    <t>400 WILLOW LANE, LA PLATA, MD 20646</t>
  </si>
  <si>
    <t>08.031</t>
  </si>
  <si>
    <t>Westlake High</t>
  </si>
  <si>
    <t>3300 MIDDLETOWN RD, WALDORF, MD 20603</t>
  </si>
  <si>
    <t>08.047</t>
  </si>
  <si>
    <t>William A. Diggs Elementary School</t>
  </si>
  <si>
    <t>2615 Davis Road, Waldorf, MD 20603</t>
  </si>
  <si>
    <t>08.028</t>
  </si>
  <si>
    <t>William B. Wade Elementary</t>
  </si>
  <si>
    <t>2300 SMALLWOOD DRIVE, WALDORF, MD 20603</t>
  </si>
  <si>
    <t>09.009</t>
  </si>
  <si>
    <t>Dorchester</t>
  </si>
  <si>
    <t>Cambridge-South Dorchester High</t>
  </si>
  <si>
    <t>2475 CAMBRIDGE Beltway, CAMBRIDGE, MD 21613</t>
  </si>
  <si>
    <t>09.016</t>
  </si>
  <si>
    <t>Choptank Elementary</t>
  </si>
  <si>
    <t>1103 MACE'S LANE, CAMBRIDGE, MD 21613</t>
  </si>
  <si>
    <t>09.018</t>
  </si>
  <si>
    <t>Dorchester Career &amp; Technology Center</t>
  </si>
  <si>
    <t>2465 Cambridge Beltway, Cambridge, MD 21613</t>
  </si>
  <si>
    <t>09.008</t>
  </si>
  <si>
    <t>Dorchester Student Services Center</t>
  </si>
  <si>
    <t>2455 Cambridge Beltway, CAMBRIDGE, MD 21613</t>
  </si>
  <si>
    <t>09.014</t>
  </si>
  <si>
    <t>Hurlock Elementary</t>
  </si>
  <si>
    <t>301 CHARLES STREET, HURLOCK, MD 21643</t>
  </si>
  <si>
    <t>09.017</t>
  </si>
  <si>
    <t>Judy Hoyer Center</t>
  </si>
  <si>
    <t>1405 GLASGOW ROAD, CAMBRIDGE, MD 21613</t>
  </si>
  <si>
    <t>09.015</t>
  </si>
  <si>
    <t>Mace's Lane Middle</t>
  </si>
  <si>
    <t>1101 MACE'S LANE, CAMBRIDGE, MD 21613</t>
  </si>
  <si>
    <t>09.010</t>
  </si>
  <si>
    <t>Maple Elementary</t>
  </si>
  <si>
    <t>5225 EGYPT ROAD, CAMBRIDGE, MD 21613</t>
  </si>
  <si>
    <t>09.004</t>
  </si>
  <si>
    <t>North Dorchester Educational Annex (CLOSED)</t>
  </si>
  <si>
    <t>5743 CLOVERDALE ROAD, HURLOCK, MD 21643</t>
  </si>
  <si>
    <t>09.013</t>
  </si>
  <si>
    <t>North Dorchester High</t>
  </si>
  <si>
    <t>5875 CLOVERDALE ROAD, HURLOCK, MD 21643</t>
  </si>
  <si>
    <t>09.019</t>
  </si>
  <si>
    <t>North Dorchester Middle</t>
  </si>
  <si>
    <t>5745 Cloverdale Road, Hurlock, MD 21643</t>
  </si>
  <si>
    <t>09.001</t>
  </si>
  <si>
    <t>Sandy Hill Elementary</t>
  </si>
  <si>
    <t>1503 GLASGOW ROAD, CAMBRIDGE, MD 21613</t>
  </si>
  <si>
    <t>09.012</t>
  </si>
  <si>
    <t>South Dorchester Pre K-8</t>
  </si>
  <si>
    <t>3485 GOLDEN HILL ROAD, CHURCH CREEK, MD 21622</t>
  </si>
  <si>
    <t>09.005</t>
  </si>
  <si>
    <t>Vienna Elementary</t>
  </si>
  <si>
    <t>4905 OCEAN GATEWAY, VIENNA, MD 21869</t>
  </si>
  <si>
    <t>09.011</t>
  </si>
  <si>
    <t>Warwick Elementary</t>
  </si>
  <si>
    <t>155 MAIN STREET, SECRETARY, MD 21664</t>
  </si>
  <si>
    <t>10.043</t>
  </si>
  <si>
    <t>Frederick</t>
  </si>
  <si>
    <t>Ballenger Creek Elementary</t>
  </si>
  <si>
    <t>5250 KINGSBROOK DR, FREDERICK, MD 21703</t>
  </si>
  <si>
    <t>10.041</t>
  </si>
  <si>
    <t>Ballenger Creek Middle</t>
  </si>
  <si>
    <t>5525 BALLENGER CREEK PIKE, FREDERICK, MD 21703</t>
  </si>
  <si>
    <t>10.025</t>
  </si>
  <si>
    <t>Brunswick Elementary</t>
  </si>
  <si>
    <t>400 CENTRAL AVE, BRUNSWICK, MD 21716</t>
  </si>
  <si>
    <t>10.036</t>
  </si>
  <si>
    <t>Brunswick High</t>
  </si>
  <si>
    <t>101 CUMMINGS DRIVE, BRUNSWICK, MD 21716</t>
  </si>
  <si>
    <t>10.055</t>
  </si>
  <si>
    <t>Brunswick Middle</t>
  </si>
  <si>
    <t>301 CUMMINGS DR, BRUNSWICK, MD 21716</t>
  </si>
  <si>
    <t>10.079</t>
  </si>
  <si>
    <t>Butterfly Ridge Elementary School</t>
  </si>
  <si>
    <t>601 Contender Way, Frederick, MD 21703</t>
  </si>
  <si>
    <t>10.026</t>
  </si>
  <si>
    <t>Career &amp; Technology Center</t>
  </si>
  <si>
    <t>7922 OPOSSUMTOWN PK, FREDERICK, MD 21702</t>
  </si>
  <si>
    <t>Carroll Creek Montessori</t>
  </si>
  <si>
    <t>7215 Corporate Court, Frederick, MD 21703</t>
  </si>
  <si>
    <t>10.066</t>
  </si>
  <si>
    <t>5624 ADAMSTOWN RD, ADAMSTOWN, MD 21710</t>
  </si>
  <si>
    <t>10.051</t>
  </si>
  <si>
    <t>Catoctin High</t>
  </si>
  <si>
    <t>14745 SABILLASVILLE RD, THURMONT, MD 21788</t>
  </si>
  <si>
    <t>10.071</t>
  </si>
  <si>
    <t>Centerville Elementary</t>
  </si>
  <si>
    <t>3601 Carriage Hill Drive, Frederick, MD 21704</t>
  </si>
  <si>
    <t>10.069</t>
  </si>
  <si>
    <t>Crestwood Middle</t>
  </si>
  <si>
    <t>7100 Foxcroft Drive, Frederick, MD 21703</t>
  </si>
  <si>
    <t>10.053</t>
  </si>
  <si>
    <t>Deer Crossing Elementary</t>
  </si>
  <si>
    <t>10601 Finn Drive, New Market, MD 21774</t>
  </si>
  <si>
    <t>10.074</t>
  </si>
  <si>
    <t>Earth and Space Sciences Lab (ESSL)</t>
  </si>
  <si>
    <t>210 Madison Street, Frederick, MD 21701</t>
  </si>
  <si>
    <t>10.006</t>
  </si>
  <si>
    <t>Emmitsburg Elementary</t>
  </si>
  <si>
    <t>300 S. SETON AVENUE, EMMITSBURG, MD 21727</t>
  </si>
  <si>
    <t>Frederick Classical Charter School</t>
  </si>
  <si>
    <t>8445 Spires Way, Suite CC, Frederick, MD 21701</t>
  </si>
  <si>
    <t>10.009</t>
  </si>
  <si>
    <t>Frederick High</t>
  </si>
  <si>
    <t>650 CARROLL PARKWAY, FREDERICK, MD 21701</t>
  </si>
  <si>
    <t>10.050</t>
  </si>
  <si>
    <t>Glade Elementary</t>
  </si>
  <si>
    <t>9525 Glade Road, WALKERSVILLE, MD 21793</t>
  </si>
  <si>
    <t>10.057</t>
  </si>
  <si>
    <t>Gov Thos. Johnson High</t>
  </si>
  <si>
    <t>1501 NORTH MARKET ST, FREDERICK, MD 21701</t>
  </si>
  <si>
    <t>10.059</t>
  </si>
  <si>
    <t>Gov Thos. Johnson Middle</t>
  </si>
  <si>
    <t>1799 Schifferstadt Drive, FREDERICK, MD 21701</t>
  </si>
  <si>
    <t>10.042</t>
  </si>
  <si>
    <t>Green Valley Elementary</t>
  </si>
  <si>
    <t>11501 FINGERBOARD RD, MONROVIA, MD 21770</t>
  </si>
  <si>
    <t>10.065</t>
  </si>
  <si>
    <t>Heather Ridge</t>
  </si>
  <si>
    <t>1445 Taney Avenue, Frederick, MD 21702</t>
  </si>
  <si>
    <t>10.039</t>
  </si>
  <si>
    <t>1285 HILLCREST DR, FREDERICK, MD 21702</t>
  </si>
  <si>
    <t>10.032</t>
  </si>
  <si>
    <t>Kemptown Elementary</t>
  </si>
  <si>
    <t>3456 KEMPTOWN CH RD, MONROVIA, MD 21770</t>
  </si>
  <si>
    <t>10.060</t>
  </si>
  <si>
    <t>Lewistown Elementary</t>
  </si>
  <si>
    <t>11119 HESSONG BRIDGE RD, Thurmont, MD 21788</t>
  </si>
  <si>
    <t>10.035</t>
  </si>
  <si>
    <t>Liberty Elementary</t>
  </si>
  <si>
    <t>11820 LIBERTY RD, LIBERTYTOWN, MD 21762</t>
  </si>
  <si>
    <t>10.004</t>
  </si>
  <si>
    <t>Lincoln Elementary</t>
  </si>
  <si>
    <t>200 Madison Street, Frederick, MD 21701</t>
  </si>
  <si>
    <t>10.003</t>
  </si>
  <si>
    <t>Lincoln Elementary - A</t>
  </si>
  <si>
    <t>250 Madison Street, Frederick, MD 21701</t>
  </si>
  <si>
    <t>10.017</t>
  </si>
  <si>
    <t>Linganore High</t>
  </si>
  <si>
    <t>12013 OLD ANNAPOLIS RD, FREDERICK, MD 21701</t>
  </si>
  <si>
    <t>10.001</t>
  </si>
  <si>
    <t>Middletown Elementary</t>
  </si>
  <si>
    <t>201 E GREEN STREET, MIDDLETOWN, MD 21769</t>
  </si>
  <si>
    <t>10.005</t>
  </si>
  <si>
    <t>Middletown High</t>
  </si>
  <si>
    <t>200 HIGH ST, MIDDLETOWN, MD 21769</t>
  </si>
  <si>
    <t>10.010</t>
  </si>
  <si>
    <t>Middletown Middle</t>
  </si>
  <si>
    <t>100 HIGH ST, MIDDLETOWN, MD 21769</t>
  </si>
  <si>
    <t>10.072</t>
  </si>
  <si>
    <t>Middletown Primary</t>
  </si>
  <si>
    <t>403 Franklin Street, Middletown, MD 21769</t>
  </si>
  <si>
    <t>10.040</t>
  </si>
  <si>
    <t>Monocacy Elementary</t>
  </si>
  <si>
    <t>7421 Hayward Road, FREDERICK, MD 21702</t>
  </si>
  <si>
    <t>10.034</t>
  </si>
  <si>
    <t>Monocacy Middle</t>
  </si>
  <si>
    <t>8009 O'POSSUMTOWN PK, FREDERICK, MD 21702</t>
  </si>
  <si>
    <t>Monocacy Valley Montessori</t>
  </si>
  <si>
    <t>217 Dill Avenue, Frederick, MD 21701</t>
  </si>
  <si>
    <t>10.061</t>
  </si>
  <si>
    <t>Myersville Elementary</t>
  </si>
  <si>
    <t>429 MAIN STREET, MYERSVILLE, MD 21773</t>
  </si>
  <si>
    <t>10.021</t>
  </si>
  <si>
    <t>N. Frederick Elementary</t>
  </si>
  <si>
    <t>1010 FAIRVIEW AVENUE, FREDERICK, MD 21701</t>
  </si>
  <si>
    <t>10.030</t>
  </si>
  <si>
    <t>New Market Elementary</t>
  </si>
  <si>
    <t>93 W. Main Street, NEW MARKET, MD 21774</t>
  </si>
  <si>
    <t>10.031</t>
  </si>
  <si>
    <t>New Market Middle</t>
  </si>
  <si>
    <t>125 West Main Street, NEW MARKET, MD 21774</t>
  </si>
  <si>
    <t>10.038</t>
  </si>
  <si>
    <t>New Midway Elementary</t>
  </si>
  <si>
    <t>12226 WOODSBORO PIKE, KEYMAR, MD 21757</t>
  </si>
  <si>
    <t>10.062</t>
  </si>
  <si>
    <t>Oakdale Elementary</t>
  </si>
  <si>
    <t>5830 Oakdale School Road, Ijamsville, MD 21754</t>
  </si>
  <si>
    <t>10.073</t>
  </si>
  <si>
    <t>Oakdale High</t>
  </si>
  <si>
    <t>5850 Eaglehead Drive, Ijamsville, MD 21754</t>
  </si>
  <si>
    <t>10.063</t>
  </si>
  <si>
    <t>Oakdale Middle</t>
  </si>
  <si>
    <t>5810 Oakdale School Road, Ijamsville, MD 21754</t>
  </si>
  <si>
    <t>10.052</t>
  </si>
  <si>
    <t>Orchard Grove Elementary</t>
  </si>
  <si>
    <t>5898 Hannover Drive, Frederick, MD 21701</t>
  </si>
  <si>
    <t>10.023</t>
  </si>
  <si>
    <t>Parkway Elementary</t>
  </si>
  <si>
    <t>300 CARROLL PARKWAY, FREDERICK, MD 21701</t>
  </si>
  <si>
    <t>Prospect Street Building</t>
  </si>
  <si>
    <t>103 Prospect Street, Middletown, MD 21769</t>
  </si>
  <si>
    <t>10.033</t>
  </si>
  <si>
    <t>Rock Creek Center Special-Education</t>
  </si>
  <si>
    <t>191 WAVERLEY DRIVE, FREDERICK, MD 21702</t>
  </si>
  <si>
    <t>10.047</t>
  </si>
  <si>
    <t>Sabillasville Elementary</t>
  </si>
  <si>
    <t>16210B SABILLASVILLE RD, SABILLASVILLE, MD 21780</t>
  </si>
  <si>
    <t>10.049</t>
  </si>
  <si>
    <t>Spring Ridge Elementary</t>
  </si>
  <si>
    <t>9051 RIDGEFIELD DR, FREDERICK, MD 21701</t>
  </si>
  <si>
    <t>10.078</t>
  </si>
  <si>
    <t>Sugarloaf Elementary</t>
  </si>
  <si>
    <t>3400 Stone Barn Drive, Frederick, MD 21704</t>
  </si>
  <si>
    <t>10.015</t>
  </si>
  <si>
    <t>Thurmont Elementary</t>
  </si>
  <si>
    <t>805 E MAIN ST, THURMONT, MD 21788</t>
  </si>
  <si>
    <t>10.008</t>
  </si>
  <si>
    <t>Thurmont Middle</t>
  </si>
  <si>
    <t>408 E MAIN ST, THURMONT, MD 21788</t>
  </si>
  <si>
    <t>10.064</t>
  </si>
  <si>
    <t>Thurmont Primary</t>
  </si>
  <si>
    <t>7989 Rocky Ridge Road, Thurmont, MD 21788</t>
  </si>
  <si>
    <t>10.028</t>
  </si>
  <si>
    <t>Transportable</t>
  </si>
  <si>
    <t>10.070</t>
  </si>
  <si>
    <t>Tuscarora Elementary</t>
  </si>
  <si>
    <t>6321 Lambert Drive, Frederick, MD 21703</t>
  </si>
  <si>
    <t>10.068</t>
  </si>
  <si>
    <t>Tuscarora High</t>
  </si>
  <si>
    <t>5312 Ballenger Creek Pike, Frederick, MD 21703</t>
  </si>
  <si>
    <t>10.044</t>
  </si>
  <si>
    <t>Twin Ridge Elementary</t>
  </si>
  <si>
    <t>1106 LEAFY HOLLOW CIRCLE, MT AIRY, MD 21771</t>
  </si>
  <si>
    <t>10.022</t>
  </si>
  <si>
    <t>Urbana Elementary</t>
  </si>
  <si>
    <t>3554 URBANA PIKE, FREDERICK, MD 21704</t>
  </si>
  <si>
    <t>10.048</t>
  </si>
  <si>
    <t>Urbana High</t>
  </si>
  <si>
    <t>3471 CAMPUS DRIVE, IJAMSVILLE, MD 21754</t>
  </si>
  <si>
    <t>10.076</t>
  </si>
  <si>
    <t>Urbana Middle</t>
  </si>
  <si>
    <t>3511 Pontius Court, Ijamsville, MD 21754</t>
  </si>
  <si>
    <t>10.018</t>
  </si>
  <si>
    <t>Valley Elementary</t>
  </si>
  <si>
    <t>3519 JEFFERSON PIKE, JEFFERSON, MD 21755</t>
  </si>
  <si>
    <t>10.037</t>
  </si>
  <si>
    <t>W. Frederick Middle</t>
  </si>
  <si>
    <t>515 W PATRICK ST, FREDERICK, MD 21701</t>
  </si>
  <si>
    <t>10.075</t>
  </si>
  <si>
    <t>Walkersville B</t>
  </si>
  <si>
    <t>44 W. Frederick Street, Walkersville, MD 21793</t>
  </si>
  <si>
    <t>10.002</t>
  </si>
  <si>
    <t>Walkersville Elementary</t>
  </si>
  <si>
    <t>83 Frederick Street, Walkersville, MD 21793</t>
  </si>
  <si>
    <t>10.012</t>
  </si>
  <si>
    <t>Walkersville High</t>
  </si>
  <si>
    <t>81 FREDERICK ST, WALKERSVILLE, MD 21793</t>
  </si>
  <si>
    <t>10.045</t>
  </si>
  <si>
    <t>Walkersville Middle</t>
  </si>
  <si>
    <t>55 FREDERICK ST, WALKERSVILLE, MD 21793</t>
  </si>
  <si>
    <t>10.058</t>
  </si>
  <si>
    <t>Waverley Elementary</t>
  </si>
  <si>
    <t>201 WAVERLEY DRIVE, FREDERICK, MD 21702</t>
  </si>
  <si>
    <t>10.054</t>
  </si>
  <si>
    <t>Whittier Elementary</t>
  </si>
  <si>
    <t>2400 Whittier Drive, Frederick, MD 21702</t>
  </si>
  <si>
    <t>10.046</t>
  </si>
  <si>
    <t>Windsor Knolls Middle</t>
  </si>
  <si>
    <t>11150 WINDSOR RD, IJAMSVILLE, MD 21754</t>
  </si>
  <si>
    <t>10.056</t>
  </si>
  <si>
    <t>Wolfsville Elementary</t>
  </si>
  <si>
    <t>12520 WOLFSVILLE RD, SMITHSBURG, MD 21783</t>
  </si>
  <si>
    <t>10.014</t>
  </si>
  <si>
    <t>Woodsboro Elementary</t>
  </si>
  <si>
    <t>101 LIBERTY RD, WOODSBORO, MD 21798</t>
  </si>
  <si>
    <t>10.007</t>
  </si>
  <si>
    <t>Yellow Springs Elementary</t>
  </si>
  <si>
    <t>8717 YELLOW SPRINGS RD, FREDERICK, MD 21702</t>
  </si>
  <si>
    <t>11.013</t>
  </si>
  <si>
    <t>Garrett</t>
  </si>
  <si>
    <t>Accident Elementary</t>
  </si>
  <si>
    <t>534 ACCIDENT BITTINGER ROAD, ACCIDENT, MD 21520</t>
  </si>
  <si>
    <t>11.017</t>
  </si>
  <si>
    <t>Bloomington Elementary</t>
  </si>
  <si>
    <t>344 North Branch Ave., BLOOMINGTON, MD 21523</t>
  </si>
  <si>
    <t>11.006</t>
  </si>
  <si>
    <t>Broad Ford Elementary</t>
  </si>
  <si>
    <t>905 BROAD FORD SCHOOL RD, OAKLAND, MD 21550</t>
  </si>
  <si>
    <t>11.012</t>
  </si>
  <si>
    <t>Crellin Elementary</t>
  </si>
  <si>
    <t>115 Kendall Drive, OAKLAND, MD 21550</t>
  </si>
  <si>
    <t>11.010</t>
  </si>
  <si>
    <t>Dennett Road Elementary</t>
  </si>
  <si>
    <t>770 Dennett Rd., OAKLAND, MD 21550</t>
  </si>
  <si>
    <t>11.002</t>
  </si>
  <si>
    <t>Friendsville Elementary</t>
  </si>
  <si>
    <t>841 FIRST AVENUE, FRIENDSVILLE, MD 21531</t>
  </si>
  <si>
    <t>11.004</t>
  </si>
  <si>
    <t>Grantsville Elementary</t>
  </si>
  <si>
    <t>120 GRANT ST, GRANTSVILLE, MD 21536</t>
  </si>
  <si>
    <t>11.019</t>
  </si>
  <si>
    <t>Hickory Environmental Education Center</t>
  </si>
  <si>
    <t>604 Pride Parkway, ACCIDENT, MD 21520</t>
  </si>
  <si>
    <t>11.018</t>
  </si>
  <si>
    <t>Kitzmiller Elementary</t>
  </si>
  <si>
    <t>288 W. MAIN ST, KITZMILLER, MD 21538</t>
  </si>
  <si>
    <t>11.014</t>
  </si>
  <si>
    <t>86 Pride Parkway, ACCIDENT, MD 21520</t>
  </si>
  <si>
    <t>11.009</t>
  </si>
  <si>
    <t>371 Pride Parkway, ACCIDENT, MD 21520</t>
  </si>
  <si>
    <t>11.011</t>
  </si>
  <si>
    <t>Route 40 Elementary</t>
  </si>
  <si>
    <t>17764 National Pike, FROSTBURG, MD 21532</t>
  </si>
  <si>
    <t>11.005</t>
  </si>
  <si>
    <t>345 Oakland Drive, OAKLAND, MD 21550</t>
  </si>
  <si>
    <t>11.008</t>
  </si>
  <si>
    <t>605 Harvey Winters Rd., OAKLAND, MD 21550</t>
  </si>
  <si>
    <t>11.016</t>
  </si>
  <si>
    <t>Swan Meadow Elementary</t>
  </si>
  <si>
    <t>6709 Garrett Hwy., OAKLAND, MD 21550</t>
  </si>
  <si>
    <t>11.015</t>
  </si>
  <si>
    <t>Yough Glades Elementary</t>
  </si>
  <si>
    <t>70 WOLF ACRES DRIVE, OAKLAND, MD 21550</t>
  </si>
  <si>
    <t>12.058</t>
  </si>
  <si>
    <t>Harford</t>
  </si>
  <si>
    <t>Aberdeen High</t>
  </si>
  <si>
    <t>251 Paradise Road, Aberdeen, MD 21001</t>
  </si>
  <si>
    <t>12.006</t>
  </si>
  <si>
    <t>Aberdeen Middle</t>
  </si>
  <si>
    <t>111 MOUNT ROYAL AVENUE, ABERDEEN, MD 21001</t>
  </si>
  <si>
    <t>12.049</t>
  </si>
  <si>
    <t>Abingdon Elementary</t>
  </si>
  <si>
    <t>399 SINGER ROAD, ABINGDON, MD 21009</t>
  </si>
  <si>
    <t>12.044</t>
  </si>
  <si>
    <t>Bakerfield Elementary</t>
  </si>
  <si>
    <t>36 BAKER ST, ABERDEEN, MD 21001</t>
  </si>
  <si>
    <t>12.024</t>
  </si>
  <si>
    <t>30 E LEE ST, BEL AIR, MD 21014</t>
  </si>
  <si>
    <t>12.004</t>
  </si>
  <si>
    <t>Bel Air High</t>
  </si>
  <si>
    <t>100 HEIGHE ST, BEL AIR, MD 21014</t>
  </si>
  <si>
    <t>12.035</t>
  </si>
  <si>
    <t>Bel Air Middle</t>
  </si>
  <si>
    <t>99 IDLEWILD ST, BEL AIR, MD 21014</t>
  </si>
  <si>
    <t>Box Hill South</t>
  </si>
  <si>
    <t>333 Windy Laurel Way, Abingdon, MD 21009</t>
  </si>
  <si>
    <t>12.020</t>
  </si>
  <si>
    <t>C. Milton Wright High</t>
  </si>
  <si>
    <t>1301 N Fountain Green RD, BEL AIR, MD 21015</t>
  </si>
  <si>
    <t>12.060</t>
  </si>
  <si>
    <t>Campus Hills</t>
  </si>
  <si>
    <t>301 Schuck's Road, Bel Air, MD 21015</t>
  </si>
  <si>
    <t>12.018</t>
  </si>
  <si>
    <t>Center for Educational Opportunity</t>
  </si>
  <si>
    <t>253 PARADISE ROAD, ABERDEEN, MD 21001</t>
  </si>
  <si>
    <t>12.034</t>
  </si>
  <si>
    <t>Church Creek Elementary</t>
  </si>
  <si>
    <t>4299 CHURCH CREEK ROAD, BELCAMP, MD 21017</t>
  </si>
  <si>
    <t>12.051</t>
  </si>
  <si>
    <t>Churchville Elementary</t>
  </si>
  <si>
    <t>2935 LEVEL RD, CHURCHVILLE, MD 21028</t>
  </si>
  <si>
    <t>12.056</t>
  </si>
  <si>
    <t>Darlington Elementary</t>
  </si>
  <si>
    <t>2119 Shuresville Rd, Darlington, MD 21034</t>
  </si>
  <si>
    <t>12.037</t>
  </si>
  <si>
    <t>Deerfield Elementary</t>
  </si>
  <si>
    <t>2307 WILLOUGHBY BEACH RD, EDGEWOOD, MD 21040</t>
  </si>
  <si>
    <t>12.027</t>
  </si>
  <si>
    <t>Dublin Elementary</t>
  </si>
  <si>
    <t>1527 WHITEFORD RD, STREET, MD 21154</t>
  </si>
  <si>
    <t>12.054</t>
  </si>
  <si>
    <t>Edgewood Elementary</t>
  </si>
  <si>
    <t>2100 CEDAR DRIVE, EDGEWOOD, MD 21040</t>
  </si>
  <si>
    <t>12.009</t>
  </si>
  <si>
    <t>Edgewood High</t>
  </si>
  <si>
    <t>2415 Willoughby Beach Rd., EDGEWOOD, MD 21040</t>
  </si>
  <si>
    <t>12.014</t>
  </si>
  <si>
    <t>Edgewood Middle</t>
  </si>
  <si>
    <t>2311 WLGHBY BCH RD, EDGEWOOD, MD 21040</t>
  </si>
  <si>
    <t>12.038</t>
  </si>
  <si>
    <t>Emmorton Elementary</t>
  </si>
  <si>
    <t>2502 TOLLGATE ROAD, BEL AIR, MD 21015</t>
  </si>
  <si>
    <t>12.001</t>
  </si>
  <si>
    <t>Fallston High</t>
  </si>
  <si>
    <t>2301 CARRS MILL RD, FALLSTON, MD 21047</t>
  </si>
  <si>
    <t>12.030</t>
  </si>
  <si>
    <t>Fallston Middle</t>
  </si>
  <si>
    <t>2303 CARRS MILL RD, FALLSTON, MD 21047</t>
  </si>
  <si>
    <t>12.043</t>
  </si>
  <si>
    <t>Forest Hill Elementary</t>
  </si>
  <si>
    <t>2407 ROCKS RD, FOREST HILL, MD 21050</t>
  </si>
  <si>
    <t>12.048</t>
  </si>
  <si>
    <t>Forest Lakes Elementary</t>
  </si>
  <si>
    <t>100 Osborne Parkway, Forest Hill, MD 21050</t>
  </si>
  <si>
    <t>12.033</t>
  </si>
  <si>
    <t>Fountain Green Elementary</t>
  </si>
  <si>
    <t>517 FOUNTAIN GREEN RD, BEL AIR, MD 21015</t>
  </si>
  <si>
    <t>12.052</t>
  </si>
  <si>
    <t>George D. Lisby Elementary @ Hillsdale</t>
  </si>
  <si>
    <t>810 EDMUND ST, ABERDEEN, MD 21001</t>
  </si>
  <si>
    <t>12.036</t>
  </si>
  <si>
    <t>Halls Cross Roads Elementary</t>
  </si>
  <si>
    <t>203 E BEL AIR AVE, ABERDEEN, MD 21001</t>
  </si>
  <si>
    <t>12.008</t>
  </si>
  <si>
    <t>Harford Tech High</t>
  </si>
  <si>
    <t>200 THOMAS RUN RD, BEL AIR, MD 21015</t>
  </si>
  <si>
    <t>12.028</t>
  </si>
  <si>
    <t>Havre de Grace  Elementary</t>
  </si>
  <si>
    <t>600 JUNIATA ST, HAVRE DE GRACE, MD 21078</t>
  </si>
  <si>
    <t>12.005</t>
  </si>
  <si>
    <t>Havre de Grace High</t>
  </si>
  <si>
    <t>700 CONGRESS AVE, HAVRE DE GRACE, MD 21078</t>
  </si>
  <si>
    <t>12.039</t>
  </si>
  <si>
    <t>Havre de Grace Middle</t>
  </si>
  <si>
    <t>401 LEWIS LANE, HAVRE DE GRACE, MD 21078</t>
  </si>
  <si>
    <t>12.041</t>
  </si>
  <si>
    <t>Hickory Elementary</t>
  </si>
  <si>
    <t>2100 CONOWINGO RD, BEL AIR, MD 21014</t>
  </si>
  <si>
    <t>12.022</t>
  </si>
  <si>
    <t>Homestead/Wakefield Elementary</t>
  </si>
  <si>
    <t>900 S. MAIN STREET, BEL AIR, MD 21014</t>
  </si>
  <si>
    <t>12.017</t>
  </si>
  <si>
    <t>Jarrettsville Elementary</t>
  </si>
  <si>
    <t>3818 NORRISVILLE RD, JARRETTSVILLE, MD 21084</t>
  </si>
  <si>
    <t>12.025</t>
  </si>
  <si>
    <t>John Archer Special Education</t>
  </si>
  <si>
    <t>100 THOMAS RUN RD, BEL AIR, MD 21015</t>
  </si>
  <si>
    <t>12.040</t>
  </si>
  <si>
    <t>Joppatowne Elementary</t>
  </si>
  <si>
    <t>407 Trimble Road, JOPPA, MD 21085</t>
  </si>
  <si>
    <t>12.046</t>
  </si>
  <si>
    <t>Joppatowne High</t>
  </si>
  <si>
    <t>555 JOPPA FARM RD, JOPPA, MD 21085</t>
  </si>
  <si>
    <t>12.002</t>
  </si>
  <si>
    <t>Magnolia Elementary</t>
  </si>
  <si>
    <t>901 TRIMBLE RD, JOPPA, MD 21085</t>
  </si>
  <si>
    <t>12.021</t>
  </si>
  <si>
    <t>Magnolia Middle</t>
  </si>
  <si>
    <t>299 FT HOYLE RD, JOPPA, MD 21085</t>
  </si>
  <si>
    <t>12.053</t>
  </si>
  <si>
    <t>Meadowvale Elementary</t>
  </si>
  <si>
    <t>910 GRACE VIEW DR, HAVRE DE GRACE, MD 21078</t>
  </si>
  <si>
    <t>12.055</t>
  </si>
  <si>
    <t>Norrisville Elementary</t>
  </si>
  <si>
    <t>5302 NORRISVILLE RD, WHITE HALL, MD 21161</t>
  </si>
  <si>
    <t>12.031</t>
  </si>
  <si>
    <t>North Bend Elementary</t>
  </si>
  <si>
    <t>1445 NORTH BEND RD, JARRETTSVILLE, MD 21084</t>
  </si>
  <si>
    <t>12.026</t>
  </si>
  <si>
    <t>North Harford Elementary</t>
  </si>
  <si>
    <t>120 PYLESVILLE RD, PYLESVILLE, MD 21132</t>
  </si>
  <si>
    <t>12.016</t>
  </si>
  <si>
    <t>North Harford High</t>
  </si>
  <si>
    <t>211 PYLESVILLE RD, PYLESVILLE, MD 21132</t>
  </si>
  <si>
    <t>12.007</t>
  </si>
  <si>
    <t>North Harford Middle</t>
  </si>
  <si>
    <t>112 PYLESVILLE RD, PYLESVILLE, MD 21132</t>
  </si>
  <si>
    <t>12.057</t>
  </si>
  <si>
    <t>Patterson Mill Middle/High</t>
  </si>
  <si>
    <t>85 Patterson Mill Road, Bel AIr, MD 21215</t>
  </si>
  <si>
    <t>12.012</t>
  </si>
  <si>
    <t>Prospect Mill Elementary</t>
  </si>
  <si>
    <t>101 Prospect Mill Rd., BEL AIR, MD 21015</t>
  </si>
  <si>
    <t>12.059</t>
  </si>
  <si>
    <t>Red Pump Elementary</t>
  </si>
  <si>
    <t>600 Red Pump Road, Bel Air, MD 21014</t>
  </si>
  <si>
    <t>12.029</t>
  </si>
  <si>
    <t>Ring Factory Elementary</t>
  </si>
  <si>
    <t>1400 Emmorton Road, BEL AIR, MD 21014</t>
  </si>
  <si>
    <t>12.045</t>
  </si>
  <si>
    <t>Riverside Elementary</t>
  </si>
  <si>
    <t>211 STILLMEADOW DR, JOPPA, MD 21085</t>
  </si>
  <si>
    <t>12.047</t>
  </si>
  <si>
    <t>Roye-Williams Elementary</t>
  </si>
  <si>
    <t>201 OAKINGTON RD, HAVRE DE GRACE, MD 21078</t>
  </si>
  <si>
    <t>12.050</t>
  </si>
  <si>
    <t>Southampton Middle</t>
  </si>
  <si>
    <t>1200 MOORES MILL RD, BEL AIR, MD 21014</t>
  </si>
  <si>
    <t>12.003</t>
  </si>
  <si>
    <t>William Paca/Old Post Rd. Elementary</t>
  </si>
  <si>
    <t>2706 OLD PHILADELPHIA RD, ABINGDON, MD 21009</t>
  </si>
  <si>
    <t>12.013</t>
  </si>
  <si>
    <t>William S. James Elementary</t>
  </si>
  <si>
    <t>1 LAURENTUM PARKWAY, ABINGDON, MD 21009</t>
  </si>
  <si>
    <t>Woodbridge Center</t>
  </si>
  <si>
    <t>1219 Clover Valley Road, Edgewood, MD 21040</t>
  </si>
  <si>
    <t>12.011</t>
  </si>
  <si>
    <t>Youth's Benefit Elementary</t>
  </si>
  <si>
    <t>1901 FALLSTON RD, FALLSTON, MD 21047</t>
  </si>
  <si>
    <t>13.018</t>
  </si>
  <si>
    <t>Howard</t>
  </si>
  <si>
    <t>Applications and Research Lab</t>
  </si>
  <si>
    <t>10920 ROUTE #108, ELLICOTT CITY, MD 21043</t>
  </si>
  <si>
    <t>13.030</t>
  </si>
  <si>
    <t>Atholton Elementary</t>
  </si>
  <si>
    <t>6700 Seneca Drive, Columbia, MD 21046</t>
  </si>
  <si>
    <t>13.013</t>
  </si>
  <si>
    <t>Atholton High</t>
  </si>
  <si>
    <t>6520 Freetown Road, Columbia, MD 21044</t>
  </si>
  <si>
    <t>13.078</t>
  </si>
  <si>
    <t>Bellows Spring Elementary</t>
  </si>
  <si>
    <t>8125 Old Stockbridge Drive, Ellicott City, MD 21043</t>
  </si>
  <si>
    <t>13.039</t>
  </si>
  <si>
    <t>Bollman Bridge Elementary</t>
  </si>
  <si>
    <t>8200 Savage-Guilford Road, Jessup, MD 20794</t>
  </si>
  <si>
    <t>13.071</t>
  </si>
  <si>
    <t>Bonnie Branch Middle</t>
  </si>
  <si>
    <t>4979 Ilchester Road, Ellicott City, MD 21043</t>
  </si>
  <si>
    <t>13.079</t>
  </si>
  <si>
    <t>Bryant Woods Elementary</t>
  </si>
  <si>
    <t>5450 Blue Heron Lane, Columbia, MD 21044</t>
  </si>
  <si>
    <t>13.046</t>
  </si>
  <si>
    <t>Burleigh Manor Middle</t>
  </si>
  <si>
    <t>4200 Centennial Lane, Ellicott City, MD 21042</t>
  </si>
  <si>
    <t>13.027</t>
  </si>
  <si>
    <t>Bushy Park (Administration)</t>
  </si>
  <si>
    <t>14601 Carrs Mill Road, GLENWOOD, MD 21738</t>
  </si>
  <si>
    <t>13.085</t>
  </si>
  <si>
    <t>Bushy Park Elementary</t>
  </si>
  <si>
    <t>14601 Carrs Mill Road, Glenwood, MD 21738</t>
  </si>
  <si>
    <t>13.038</t>
  </si>
  <si>
    <t>Cedar Lane (Administration)</t>
  </si>
  <si>
    <t>5451 BEAVERKILL ROAD, COLUMBIA, MD 21044</t>
  </si>
  <si>
    <t>13.088</t>
  </si>
  <si>
    <t>Cedar Lane School</t>
  </si>
  <si>
    <t>11630 Scaggsville Road, Fulton, MD 20759</t>
  </si>
  <si>
    <t>13.036</t>
  </si>
  <si>
    <t>Centennial High</t>
  </si>
  <si>
    <t>4300 Centennial Lane, Ellicott City, MD 21042</t>
  </si>
  <si>
    <t>13.005</t>
  </si>
  <si>
    <t>Centennial Lane Elementary</t>
  </si>
  <si>
    <t>3825 Centennial Lane, Ellicott City, MD 21042</t>
  </si>
  <si>
    <t>13.037</t>
  </si>
  <si>
    <t>Clarksville Elementary</t>
  </si>
  <si>
    <t>12041 ROUTE 108, CLARKSVILLE, MD 21029</t>
  </si>
  <si>
    <t>13.031</t>
  </si>
  <si>
    <t>Clarksville Middle</t>
  </si>
  <si>
    <t>6535 S. Trotter Road, Clarksville, MD 21029</t>
  </si>
  <si>
    <t>13.034</t>
  </si>
  <si>
    <t>Clemens Crossing Elementary</t>
  </si>
  <si>
    <t>10320 QUARTERSTAFF RD, COLUMBIA, MD 21044</t>
  </si>
  <si>
    <t>13.035</t>
  </si>
  <si>
    <t>Cradlerock School (PreK-8)</t>
  </si>
  <si>
    <t>6700 CRADLEROCK WAY, COLUMBIA, MD 21045</t>
  </si>
  <si>
    <t>13.083</t>
  </si>
  <si>
    <t>Dayton Oaks Elementary</t>
  </si>
  <si>
    <t>4691 Ten Oaks Road, Dayton, MD 21036</t>
  </si>
  <si>
    <t>13.042</t>
  </si>
  <si>
    <t>Deep Run Elementary</t>
  </si>
  <si>
    <t>6925 OLD WATERLOO RD, ELKRIDGE, MD 21075</t>
  </si>
  <si>
    <t>13.086</t>
  </si>
  <si>
    <t>Ducketts Lane Elementary</t>
  </si>
  <si>
    <t>6501 Ducketts Ridge, Elkridge, MD 21075</t>
  </si>
  <si>
    <t>13.001</t>
  </si>
  <si>
    <t>Dunloggin Middle</t>
  </si>
  <si>
    <t>9129 Northfield Road, Ellicott City, MD 21042</t>
  </si>
  <si>
    <t>13.020</t>
  </si>
  <si>
    <t>Elkridge Elementary</t>
  </si>
  <si>
    <t>7075 Montgomery Road, ELKRIDGE, MD 21075</t>
  </si>
  <si>
    <t>13.054</t>
  </si>
  <si>
    <t>Elkridge Landing Middle</t>
  </si>
  <si>
    <t>7085 Montgomery Road, Elkridge, MD 21075</t>
  </si>
  <si>
    <t>13.026</t>
  </si>
  <si>
    <t>Ellicott Mills Middle</t>
  </si>
  <si>
    <t>4445 Montgomery Road, Ellicott City, MD 21043</t>
  </si>
  <si>
    <t>13.080</t>
  </si>
  <si>
    <t>Faulkner Ridge</t>
  </si>
  <si>
    <t>10598 Marble Faun Court, COLUMBIA, MD 21044</t>
  </si>
  <si>
    <t>13.081</t>
  </si>
  <si>
    <t>Folly Quarter Middle</t>
  </si>
  <si>
    <t>13500 Tridelphia Road, Ellicott City, MD 21042</t>
  </si>
  <si>
    <t>13.047</t>
  </si>
  <si>
    <t>Forest Ridge Elementary</t>
  </si>
  <si>
    <t>9550 GORMAN RD, LAUREL, MD 20723</t>
  </si>
  <si>
    <t>13.063</t>
  </si>
  <si>
    <t>Fulton Elementary</t>
  </si>
  <si>
    <t>11600 Scaggsville Road, Fulton, MD 20759</t>
  </si>
  <si>
    <t>13.072</t>
  </si>
  <si>
    <t>Gateway School (Old-Transfer)</t>
  </si>
  <si>
    <t>12240 ROUTE 108, CLARKSVILLE, MD 21029</t>
  </si>
  <si>
    <t>13.061</t>
  </si>
  <si>
    <t>Glenelg High</t>
  </si>
  <si>
    <t>14025 Burnt Woods Road, Glenelg, MD 21737</t>
  </si>
  <si>
    <t>13.069</t>
  </si>
  <si>
    <t>Glenwood Middle</t>
  </si>
  <si>
    <t>2680 Route 97, Glenwood, MD 21738</t>
  </si>
  <si>
    <t>13.068</t>
  </si>
  <si>
    <t>Gorman Crossing Elementary</t>
  </si>
  <si>
    <t>9999 Winter Sun Rd., Laurel, MD 20723</t>
  </si>
  <si>
    <t>13.033</t>
  </si>
  <si>
    <t>Guilford Elementary</t>
  </si>
  <si>
    <t>7335 OAKLAND MILLS RD, COLUMBIA, MD 21046</t>
  </si>
  <si>
    <t>13.064</t>
  </si>
  <si>
    <t>Hammond Elementary</t>
  </si>
  <si>
    <t>8110 ALADDIN DR, LAUREL, MD 20723</t>
  </si>
  <si>
    <t>13.016</t>
  </si>
  <si>
    <t>Hammond High</t>
  </si>
  <si>
    <t>8800 Guilford Road, Columbia, MD 21046</t>
  </si>
  <si>
    <t>13.076</t>
  </si>
  <si>
    <t>Hammond Middle</t>
  </si>
  <si>
    <t>8110 Aladdin Drive, Laurel, MD 20723</t>
  </si>
  <si>
    <t>13.089</t>
  </si>
  <si>
    <t>Hanover Hills Elementary</t>
  </si>
  <si>
    <t>7030 Banbury Drive, Hanover, MD 21076</t>
  </si>
  <si>
    <t>13.003</t>
  </si>
  <si>
    <t>Harpers Choice Middle</t>
  </si>
  <si>
    <t>5450 Beaverkill Road, Columbia, MD 21044</t>
  </si>
  <si>
    <t>13.090</t>
  </si>
  <si>
    <t>High School #13</t>
  </si>
  <si>
    <t>8500 Ridgelys Run Road, Jessup, MD 20794</t>
  </si>
  <si>
    <t>13.067</t>
  </si>
  <si>
    <t>Hollifield Station Elementary</t>
  </si>
  <si>
    <t>8701 STONEHOUSE DRIVE, ELLICOTT CITY, MD 21043</t>
  </si>
  <si>
    <t>Homewood Center</t>
  </si>
  <si>
    <t>10914 Route 108, Ellicott City, MD 21042</t>
  </si>
  <si>
    <t>13.012</t>
  </si>
  <si>
    <t>Howard High</t>
  </si>
  <si>
    <t>8700 Old Annapolis Road, Ellicott City, MD 21043</t>
  </si>
  <si>
    <t>13.057</t>
  </si>
  <si>
    <t>Ilchester Elementary</t>
  </si>
  <si>
    <t>4981 ILCHESTER RD, ELLICOTT CITY, MD 21043</t>
  </si>
  <si>
    <t>13.014</t>
  </si>
  <si>
    <t>Jeffers Hill Elementary</t>
  </si>
  <si>
    <t>6000 TAMAR DR, COLUMBIA, MD 21045</t>
  </si>
  <si>
    <t>13.065</t>
  </si>
  <si>
    <t>Laurel Woods Elementary</t>
  </si>
  <si>
    <t>9250 N. LAUREL ROAD, LAUREL, MD 20723</t>
  </si>
  <si>
    <t>13.070</t>
  </si>
  <si>
    <t>Lime Kiln Middle</t>
  </si>
  <si>
    <t>11650 Scaggsville Road, Fulton, MD 20759</t>
  </si>
  <si>
    <t>13.004</t>
  </si>
  <si>
    <t>Lisbon Elementary</t>
  </si>
  <si>
    <t>15901 FREDERICK ROAD, Woodbine, MD 21797</t>
  </si>
  <si>
    <t>13.055</t>
  </si>
  <si>
    <t>Long Reach High</t>
  </si>
  <si>
    <t>6101 Old Dobbin Lane, COLUMBIA, MD 21045</t>
  </si>
  <si>
    <t>13.056</t>
  </si>
  <si>
    <t>Longfellow Elementary</t>
  </si>
  <si>
    <t>5470 HESPERUS DR, COLUMBIA, MD 21044</t>
  </si>
  <si>
    <t>13.052</t>
  </si>
  <si>
    <t>Manor Woods Elementary</t>
  </si>
  <si>
    <t>11575 FREDERICK ROAD, ELLICOTT CITY, MD 21042</t>
  </si>
  <si>
    <t>13.082</t>
  </si>
  <si>
    <t>Marriotts Ridge High</t>
  </si>
  <si>
    <t>12100 Woodford Drive, Marriotsville, MD 21104</t>
  </si>
  <si>
    <t>13.045</t>
  </si>
  <si>
    <t>Mayfield Woods Middle</t>
  </si>
  <si>
    <t>7950 Red Barn Way, ELKRIDGE, MD 21075</t>
  </si>
  <si>
    <t>13.049</t>
  </si>
  <si>
    <t>Mount View Middle</t>
  </si>
  <si>
    <t>12101 Woodford Drive, Marriottsville, MD 21104</t>
  </si>
  <si>
    <t>13.019</t>
  </si>
  <si>
    <t>Mt. Hebron High</t>
  </si>
  <si>
    <t>9440 Route 99, Ellicott City, MD 21042</t>
  </si>
  <si>
    <t>13.059</t>
  </si>
  <si>
    <t>Murray Hill Middle</t>
  </si>
  <si>
    <t>9989 Winter Sun Road, Laurel, MD 20723</t>
  </si>
  <si>
    <t>13.048</t>
  </si>
  <si>
    <t>Northfield Elementary</t>
  </si>
  <si>
    <t>9125 NORTHFIELD RD., ELLICOTT CITY, MD 21042</t>
  </si>
  <si>
    <t>13.002</t>
  </si>
  <si>
    <t>Oakland Mills High</t>
  </si>
  <si>
    <t>9410 Kilimanjaro Road, Columbia, MD 21045</t>
  </si>
  <si>
    <t>13.008</t>
  </si>
  <si>
    <t>Oakland Mills Middle</t>
  </si>
  <si>
    <t>9540 Kilimanjaro Road, Columbia, MD 21045</t>
  </si>
  <si>
    <t>13.051</t>
  </si>
  <si>
    <t>Patapsco Middle</t>
  </si>
  <si>
    <t>8885 Old Frederick Road, Ellicott City, MD 21043</t>
  </si>
  <si>
    <t>13.041</t>
  </si>
  <si>
    <t>Patuxent Valley Middle</t>
  </si>
  <si>
    <t>9151 Vollmerhousen Road, Jessup, MD 20794</t>
  </si>
  <si>
    <t>13.024</t>
  </si>
  <si>
    <t>Phelps Luck Elementary</t>
  </si>
  <si>
    <t>5370 OLDSTONE CT, COLUMBIA, MD 21045</t>
  </si>
  <si>
    <t>13.044</t>
  </si>
  <si>
    <t>Pointers Run Elementary</t>
  </si>
  <si>
    <t>6600 SOUTH TROTTER RD, CLARKSVILLE, MD 21029</t>
  </si>
  <si>
    <t>13.077</t>
  </si>
  <si>
    <t>Reservoir High</t>
  </si>
  <si>
    <t>11550 Scaggsville Road, Fulton, MD 20759</t>
  </si>
  <si>
    <t>13.053</t>
  </si>
  <si>
    <t>River Hill High</t>
  </si>
  <si>
    <t>12101 Route 108, Clarksville, MD 21029</t>
  </si>
  <si>
    <t>13.050</t>
  </si>
  <si>
    <t>Rockburn Elementary</t>
  </si>
  <si>
    <t>6145 MONTGOMERY RD, ELKRIDGE, MD 21075</t>
  </si>
  <si>
    <t>13.066</t>
  </si>
  <si>
    <t>Running Brook Elementary</t>
  </si>
  <si>
    <t>5215 WEST RUNNING BROOK ROAD, COLUMBIA, MD 21044</t>
  </si>
  <si>
    <t>13.028</t>
  </si>
  <si>
    <t>St. Johns Lane Elementary</t>
  </si>
  <si>
    <t>2960 ST JOHNS LANE, ELLICOTT CITY, MD 21042</t>
  </si>
  <si>
    <t>13.022</t>
  </si>
  <si>
    <t>Stevens Forest Elementary</t>
  </si>
  <si>
    <t>6045 STEVENS FOREST RD, COLUMBIA, MD 21045</t>
  </si>
  <si>
    <t>13.023</t>
  </si>
  <si>
    <t>Swansfield Elementary</t>
  </si>
  <si>
    <t>5610 CEDAR LANE, COLUMBIA, MD 21044</t>
  </si>
  <si>
    <t>13.007</t>
  </si>
  <si>
    <t>Talbott Springs Elementary</t>
  </si>
  <si>
    <t>9550 BASKET RING ROAD, COLUMBIA, MD 21045</t>
  </si>
  <si>
    <t>13.087</t>
  </si>
  <si>
    <t>Thomas Viaduct Middle</t>
  </si>
  <si>
    <t>7000 Banbury Drive, Hanover, MD 21075</t>
  </si>
  <si>
    <t>13.075</t>
  </si>
  <si>
    <t>Thunder Hill Elementary</t>
  </si>
  <si>
    <t>9357 MELLENBROOK RD, COLUMBIA, MD 21045</t>
  </si>
  <si>
    <t>13.073</t>
  </si>
  <si>
    <t>Triadelphia Ridge Elementary</t>
  </si>
  <si>
    <t>13400 Tridelphia Road, Ellicott City, MD 21042</t>
  </si>
  <si>
    <t>13.084</t>
  </si>
  <si>
    <t>Veterans Elementary</t>
  </si>
  <si>
    <t>4355 Montgomery Road, Ellicott City, MD 21043</t>
  </si>
  <si>
    <t>13.062</t>
  </si>
  <si>
    <t>Waterloo Elementary</t>
  </si>
  <si>
    <t>5940 Waterloo Road, Columbia, MD 21045</t>
  </si>
  <si>
    <t>13.043</t>
  </si>
  <si>
    <t>Waverly Elementary</t>
  </si>
  <si>
    <t>10220 Wetherburn Road, Ellicott City, MD 21042</t>
  </si>
  <si>
    <t>13.032</t>
  </si>
  <si>
    <t>West Friendship Elementary</t>
  </si>
  <si>
    <t>12500 Frederick Road, West Friendship, MD 21794</t>
  </si>
  <si>
    <t>13.058</t>
  </si>
  <si>
    <t>Wilde Lake High</t>
  </si>
  <si>
    <t>5460 Trumpeter Road, Columbia, MD 21044</t>
  </si>
  <si>
    <t>13.060</t>
  </si>
  <si>
    <t>Wilde Lake Middle</t>
  </si>
  <si>
    <t>10481 Cross Fox Lane, Columbia, MD 21044</t>
  </si>
  <si>
    <t>13.010</t>
  </si>
  <si>
    <t>Worthington Elementary</t>
  </si>
  <si>
    <t>4570 Round Hill Road, Ellicott City, MD 21043</t>
  </si>
  <si>
    <t>14.005</t>
  </si>
  <si>
    <t>Kent</t>
  </si>
  <si>
    <t>Administrative Services</t>
  </si>
  <si>
    <t>5608 BOUNDARY AVENUE, ROCK HALL, MD 21661</t>
  </si>
  <si>
    <t>14.002</t>
  </si>
  <si>
    <t>Galena Elementary</t>
  </si>
  <si>
    <t>114 SOUTH MAIN STREET, GALENA, MD 21635</t>
  </si>
  <si>
    <t>14.006</t>
  </si>
  <si>
    <t>Garnett Elementary</t>
  </si>
  <si>
    <t>320 CALVERT STREET, CHESTERTOWN, MD 21620</t>
  </si>
  <si>
    <t>14.007</t>
  </si>
  <si>
    <t>Kent County High</t>
  </si>
  <si>
    <t>25301 LAMBS MEADOW ROAD, WORTON, MD 21678</t>
  </si>
  <si>
    <t>14.003</t>
  </si>
  <si>
    <t>Kent County Middle</t>
  </si>
  <si>
    <t>400 CAMPUS AVENUE, CHESTERTOWN, MD 21620</t>
  </si>
  <si>
    <t>14.001</t>
  </si>
  <si>
    <t>Millington Elementary</t>
  </si>
  <si>
    <t>172 Sassafras Street, MILLINGTON, MD 21651</t>
  </si>
  <si>
    <t>14.004</t>
  </si>
  <si>
    <t>Rock Hall Elementary</t>
  </si>
  <si>
    <t>21203 SHARP STREET, ROCK HALL, MD 21661</t>
  </si>
  <si>
    <t>14.008</t>
  </si>
  <si>
    <t>Worton Elementary</t>
  </si>
  <si>
    <t>11085 WORTON ROAD, WORTON, MD 21678</t>
  </si>
  <si>
    <t>25.001</t>
  </si>
  <si>
    <t>Maryland School for the Blind</t>
  </si>
  <si>
    <t>3501 Taylor Avenue, Baltimore, MD 21236</t>
  </si>
  <si>
    <t>15.049</t>
  </si>
  <si>
    <t>Montgomery</t>
  </si>
  <si>
    <t>Arcola Elementary</t>
  </si>
  <si>
    <t>1820 Franwell Avenue, Silver Spring, MD 20902</t>
  </si>
  <si>
    <t>15.231</t>
  </si>
  <si>
    <t>Argyle Middle</t>
  </si>
  <si>
    <t>2400 BEL PRE ROAD, SILVER SPRING, MD 20906</t>
  </si>
  <si>
    <t>15.188</t>
  </si>
  <si>
    <t>Ashburton Elementary</t>
  </si>
  <si>
    <t>6314 LONE OAK DRIVE, BETHESDA, MD 20817</t>
  </si>
  <si>
    <t>15.182</t>
  </si>
  <si>
    <t>Baker (John T.) Middle</t>
  </si>
  <si>
    <t>25400 OAK DRIVE, DAMASCUS, MD 20872</t>
  </si>
  <si>
    <t>15.022</t>
  </si>
  <si>
    <t>Banneker (Benjamin) Middle</t>
  </si>
  <si>
    <t>14800 PERRYWOOD DRIVE, BURTONSVILLE, MD 20866</t>
  </si>
  <si>
    <t>15.204</t>
  </si>
  <si>
    <t>Bannockburn Elementary</t>
  </si>
  <si>
    <t>6520 DALROY LANE, BETHESDA, MD 20817</t>
  </si>
  <si>
    <t>15.225</t>
  </si>
  <si>
    <t>Barnsley (Lucy V.) Elementary</t>
  </si>
  <si>
    <t>14516 NADINE DRIVE, ROCKVILLE, MD 20853</t>
  </si>
  <si>
    <t>15.014</t>
  </si>
  <si>
    <t>Bayard Rustin Elementary</t>
  </si>
  <si>
    <t>332 West Edmonston Drive, Rockville, MD 20851</t>
  </si>
  <si>
    <t>15.205</t>
  </si>
  <si>
    <t>451 BEALL AVENUE, ROCKVILLE, MD 20850</t>
  </si>
  <si>
    <t>15.206</t>
  </si>
  <si>
    <t>Bel Pre Elementary</t>
  </si>
  <si>
    <t>13801 RIPPLING BROOK DRIVE, SILVER SPRING, MD 20906</t>
  </si>
  <si>
    <t>15.185</t>
  </si>
  <si>
    <t>Bells Mill Elementary</t>
  </si>
  <si>
    <t>8225 BELLS MILL RD, POTOMAC, MD 20854</t>
  </si>
  <si>
    <t>15.021</t>
  </si>
  <si>
    <t>Belmont Elementary</t>
  </si>
  <si>
    <t>19528 OLNEY MILL RD, OLNEY, MD 20832</t>
  </si>
  <si>
    <t>15.015</t>
  </si>
  <si>
    <t>Bethesda Elementary</t>
  </si>
  <si>
    <t>7600 Arlington Road, BETHESDA, MD 20814</t>
  </si>
  <si>
    <t>15.030</t>
  </si>
  <si>
    <t>Bethesda-Chevy Chase High</t>
  </si>
  <si>
    <t>4301 EAST-WEST HIGHWAY, BETHESDA, MD 20814</t>
  </si>
  <si>
    <t>15.278</t>
  </si>
  <si>
    <t>Bethesda-Chevy Chase Middle  (Silver Creek Middle)</t>
  </si>
  <si>
    <t>15.183</t>
  </si>
  <si>
    <t>Beverly Farms Elementary</t>
  </si>
  <si>
    <t>8501 POST OAK RD, POTOMAC, MD 20854</t>
  </si>
  <si>
    <t>15.226</t>
  </si>
  <si>
    <t>Blake (James Hubert) High</t>
  </si>
  <si>
    <t>300 NORWOOD ROAD, SILVER SPRING, MD 20905</t>
  </si>
  <si>
    <t>15.145</t>
  </si>
  <si>
    <t>Bradley Hills Elementary</t>
  </si>
  <si>
    <t>8701 HARTSDALE AVENUE, BETHESDA, MD 20817</t>
  </si>
  <si>
    <t>15.167</t>
  </si>
  <si>
    <t>Briggs Chaney Middle</t>
  </si>
  <si>
    <t>1901 RAINBOW DRIVE, SILVER SPRING, MD 20905</t>
  </si>
  <si>
    <t>15.035</t>
  </si>
  <si>
    <t>Broad Acres (JoAnn Leleck ES at) Elementary</t>
  </si>
  <si>
    <t>710 BEACON RD, SILVER SPRING, MD 20903</t>
  </si>
  <si>
    <t>15.164</t>
  </si>
  <si>
    <t>Brooke Grove Elementary</t>
  </si>
  <si>
    <t>2700 SPARTAN ROAD, OLNEY, MD 20832</t>
  </si>
  <si>
    <t>15.055</t>
  </si>
  <si>
    <t>Brookhaven Elementary</t>
  </si>
  <si>
    <t>4610 RENN ST, ROCKVILLE, MD 20853</t>
  </si>
  <si>
    <t>15.024</t>
  </si>
  <si>
    <t>Brown Station Elementary</t>
  </si>
  <si>
    <t>851 QUINCE ORCHARD BOULEVARD, GAITHERSBURG, MD 20878</t>
  </si>
  <si>
    <t>15.207</t>
  </si>
  <si>
    <t>Burning Tree Elementary</t>
  </si>
  <si>
    <t>7900 BEECH TREE ROAD, BETHESDA, MD 20817</t>
  </si>
  <si>
    <t>15.208</t>
  </si>
  <si>
    <t>Burnt Mills Elementary</t>
  </si>
  <si>
    <t>11211 CHILDS ST, SILVER SPRING, MD 20901</t>
  </si>
  <si>
    <t>15.052</t>
  </si>
  <si>
    <t>Burtonsville Elementary</t>
  </si>
  <si>
    <t>15516 OLD COLUMBIA PIKE, BURTONSVILLE, MD 20866</t>
  </si>
  <si>
    <t>15.209</t>
  </si>
  <si>
    <t>Cabin John Middle</t>
  </si>
  <si>
    <t>10701 GAINSBOROUGH RD, ROCKVILLE, MD 20854</t>
  </si>
  <si>
    <t>15.111</t>
  </si>
  <si>
    <t>Candlewood Elementary</t>
  </si>
  <si>
    <t>7210 OSPREY DR, ROCKVILLE, MD 20855</t>
  </si>
  <si>
    <t>15.179</t>
  </si>
  <si>
    <t>Cannon Road Elementary</t>
  </si>
  <si>
    <t>901 CANNON RD, SILVER SPRING, MD 20904</t>
  </si>
  <si>
    <t>15.243</t>
  </si>
  <si>
    <t>Carderock Springs Elementary</t>
  </si>
  <si>
    <t>7401 PERSIMMON TREE LANE, BETHESDA, MD 20817</t>
  </si>
  <si>
    <t>15.163</t>
  </si>
  <si>
    <t>Carson (Rachel) Elementary</t>
  </si>
  <si>
    <t>100 TSCHIFFELY SQUARE ROAD, GAITHERSBURG, MD 20878</t>
  </si>
  <si>
    <t>15.193</t>
  </si>
  <si>
    <t>Cashell Elementary</t>
  </si>
  <si>
    <t>17101 CASHELL RD, ROCKVILLE, MD 20853</t>
  </si>
  <si>
    <t>15.214</t>
  </si>
  <si>
    <t>Cedar Grove Elementary</t>
  </si>
  <si>
    <t>24001 RIDGE ROAD, GERMANTOWN, MD 20876</t>
  </si>
  <si>
    <t>15.032</t>
  </si>
  <si>
    <t>Chevy Chase Elementary</t>
  </si>
  <si>
    <t>4015 ROSEMARY STREET, CHEVY CHASE, MD 20815</t>
  </si>
  <si>
    <t>15.053</t>
  </si>
  <si>
    <t>Churchill (Winston) High</t>
  </si>
  <si>
    <t>11300 GAINSBOROUGH ROAD, POTOMAC, MD 20854</t>
  </si>
  <si>
    <t>15.003</t>
  </si>
  <si>
    <t>Clarksburg Elementary</t>
  </si>
  <si>
    <t>13530 REDGRAVE PLACE, CLARKSBURG, MD 20871</t>
  </si>
  <si>
    <t>15.196</t>
  </si>
  <si>
    <t>Clarksburg High</t>
  </si>
  <si>
    <t>22500 WIMS ROAD, CLARKSBURG, MD 20871</t>
  </si>
  <si>
    <t>15.154</t>
  </si>
  <si>
    <t>Clearspring Elementary</t>
  </si>
  <si>
    <t>9930 MOYER ROAD, DAMASCUS, MD 20872</t>
  </si>
  <si>
    <t>15.259</t>
  </si>
  <si>
    <t>Clemente (Roberto) Middle</t>
  </si>
  <si>
    <t>18808 WARING STATION ROAD, GERMANTOWN, MD 20874</t>
  </si>
  <si>
    <t>15.148</t>
  </si>
  <si>
    <t>Clopper Mill Elementary</t>
  </si>
  <si>
    <t>18501 CINNAMON DRIVE, GERMANTOWN, MD 20874</t>
  </si>
  <si>
    <t>15.234</t>
  </si>
  <si>
    <t>Cloverly Elementary</t>
  </si>
  <si>
    <t>800 BRIGGS-CHANEY RD, SILVER SPRING, MD 20904</t>
  </si>
  <si>
    <t>15.007</t>
  </si>
  <si>
    <t>Cold Spring Elementary</t>
  </si>
  <si>
    <t>9201 FALLS CHAPEL WAY, POTOMAC, MD 20854</t>
  </si>
  <si>
    <t>15.240</t>
  </si>
  <si>
    <t>College Gardens Elementary</t>
  </si>
  <si>
    <t>1700 YALE PLACE, ROCKVILLE, MD 20850</t>
  </si>
  <si>
    <t>15.989</t>
  </si>
  <si>
    <t>Concord Special</t>
  </si>
  <si>
    <t>7210 HIDDEN CREEK RD, BETHESDA, MD 20817</t>
  </si>
  <si>
    <t>15.201</t>
  </si>
  <si>
    <t>Cresthaven Elementary</t>
  </si>
  <si>
    <t>1234 CRESTHAVEN DR, SILVER SPRING, MD 20903</t>
  </si>
  <si>
    <t>15.159</t>
  </si>
  <si>
    <t>Daly (Capt. James E.) Elementary</t>
  </si>
  <si>
    <t>20301 BRANDERMILL DRIVE, GAITHERSBURG, MD 20876</t>
  </si>
  <si>
    <t>15.103</t>
  </si>
  <si>
    <t>Damascus Elementary</t>
  </si>
  <si>
    <t>10201 BETHESDA CHURCH ROAD, DAMASCUS, MD 20872</t>
  </si>
  <si>
    <t>15.090</t>
  </si>
  <si>
    <t>Damascus High</t>
  </si>
  <si>
    <t>25921 RIDGE ROAD, DAMASCUS, MD 20872</t>
  </si>
  <si>
    <t>15.051</t>
  </si>
  <si>
    <t>Darnestown Elementary</t>
  </si>
  <si>
    <t>15030 TURKEY FOOT ROAD, GAITHERSBURG, MD 20878</t>
  </si>
  <si>
    <t>15.104</t>
  </si>
  <si>
    <t>Diamond Elementary</t>
  </si>
  <si>
    <t>4 MARQUIS DRIVE, GAITHERSBURG, MD 20878</t>
  </si>
  <si>
    <t>15.169</t>
  </si>
  <si>
    <t>Drew (Dr. Charles) Elementary</t>
  </si>
  <si>
    <t>1200 SWINGINGDALE DR, SILVER SPRING, MD 20905</t>
  </si>
  <si>
    <t>15.105</t>
  </si>
  <si>
    <t>Dufief Elementary</t>
  </si>
  <si>
    <t>15001 DUFIEF DRIVE, GAITHERSBURG, MD 20878</t>
  </si>
  <si>
    <t>15.108</t>
  </si>
  <si>
    <t>East Silver Spring Elementary</t>
  </si>
  <si>
    <t>631 SILVER SPRING AVENUE, SILVER SPRING, MD 20910</t>
  </si>
  <si>
    <t>15.037</t>
  </si>
  <si>
    <t>Eastern Middle</t>
  </si>
  <si>
    <t>300 UNIV BLVD EAST, SILVER SPRING, MD 20901</t>
  </si>
  <si>
    <t>15.142</t>
  </si>
  <si>
    <t>Edison (Thomas) High</t>
  </si>
  <si>
    <t>12501 DALEWOOD DRIVE, SILVER SPRING, MD 20906</t>
  </si>
  <si>
    <t>15.031</t>
  </si>
  <si>
    <t>Einstein (Albert) High</t>
  </si>
  <si>
    <t>11135 NEWPORT MILL ROAD, KENSINGTON, MD 20895</t>
  </si>
  <si>
    <t>15.118</t>
  </si>
  <si>
    <t>Emory Grove Center</t>
  </si>
  <si>
    <t>18100 WASHINGTON GROVE LANE, GAITHERSBURG, MD 20877</t>
  </si>
  <si>
    <t>15.224</t>
  </si>
  <si>
    <t>Ewing (Blair G.) Center</t>
  </si>
  <si>
    <t>14501 AVERY ROAD, ROCKVILLE, MD 20853</t>
  </si>
  <si>
    <t>15.265</t>
  </si>
  <si>
    <t>Fairland Center</t>
  </si>
  <si>
    <t>13313 Old Columbia Pike, Silver Spring, MD 20904</t>
  </si>
  <si>
    <t>15.098</t>
  </si>
  <si>
    <t>Fairland Elementary</t>
  </si>
  <si>
    <t>14315 FAIRDALE RD, SILVER SPRING, MD 20905</t>
  </si>
  <si>
    <t>15.106</t>
  </si>
  <si>
    <t>Falls Road</t>
  </si>
  <si>
    <t>15.040</t>
  </si>
  <si>
    <t>Fallsmead Elementary</t>
  </si>
  <si>
    <t>1800 GREENPLACE TER, ROCKVILLE, MD 20850</t>
  </si>
  <si>
    <t>15.242</t>
  </si>
  <si>
    <t>Farmland Elementary</t>
  </si>
  <si>
    <t>7000 OLD GATE RD, ROCKVILLE, MD 20853</t>
  </si>
  <si>
    <t>15.197</t>
  </si>
  <si>
    <t>Farquhar (William) Middle</t>
  </si>
  <si>
    <t>16915 BACHELOR'S FOREST RD, OLNEY, MD 20832</t>
  </si>
  <si>
    <t>15.020</t>
  </si>
  <si>
    <t>Fields Road Elementary</t>
  </si>
  <si>
    <t>1 SCHOOL DRIVE, GAITHERSBURG, MD 20878</t>
  </si>
  <si>
    <t>15.147</t>
  </si>
  <si>
    <t>Flower Hill Elementary</t>
  </si>
  <si>
    <t>18425 FLOWER HILL WAY, GAITHERSBURG, MD 20879</t>
  </si>
  <si>
    <t>15.217</t>
  </si>
  <si>
    <t>Flower Valley Elementary</t>
  </si>
  <si>
    <t>4615 SUNFLOWER DR, ROCKVILLE, MD 20853</t>
  </si>
  <si>
    <t>15.057</t>
  </si>
  <si>
    <t>Forest Knolls Elementary</t>
  </si>
  <si>
    <t>10830 EASTWOOD AVE, SILVER SPRING, MD 20901</t>
  </si>
  <si>
    <t>15.191</t>
  </si>
  <si>
    <t>Forest Oak Middle</t>
  </si>
  <si>
    <t>651 SAYBROOKE OAKS BOULEVARD, GAITHERSBURG, MD 20877</t>
  </si>
  <si>
    <t>15.100</t>
  </si>
  <si>
    <t>Fox Chapel Elementary</t>
  </si>
  <si>
    <t>19315 ARCHDALE ROAD, GERMANTOWN, MD 20874</t>
  </si>
  <si>
    <t>15.161</t>
  </si>
  <si>
    <t>Frost (Robert) Middle</t>
  </si>
  <si>
    <t>9201 SCOTT DRIVE, ROCKVILLE, MD 20850</t>
  </si>
  <si>
    <t>15.144</t>
  </si>
  <si>
    <t>Gaithersburg Elementary</t>
  </si>
  <si>
    <t>35 NORTH SUMMIT AVENUE, GAITHERSBURG, MD 20877</t>
  </si>
  <si>
    <t>15.130</t>
  </si>
  <si>
    <t>Gaithersburg High</t>
  </si>
  <si>
    <t>101 Education Blvd, GAITHERSBURG, MD 20877</t>
  </si>
  <si>
    <t>15.068</t>
  </si>
  <si>
    <t>Gaithersburg Middle</t>
  </si>
  <si>
    <t>2 TEACHERS WAY, GAITHERSBURG, MD 20877</t>
  </si>
  <si>
    <t>15.213</t>
  </si>
  <si>
    <t>Galway Elementary</t>
  </si>
  <si>
    <t>12612 GALWAY DR, SILVER SPRING, MD 20904</t>
  </si>
  <si>
    <t>15.048</t>
  </si>
  <si>
    <t>Garrett Park Elementary</t>
  </si>
  <si>
    <t>4810 OXFORD STREET, GARRETT PARK, MD 20896</t>
  </si>
  <si>
    <t>15.202</t>
  </si>
  <si>
    <t>Georgian Forest Elementary</t>
  </si>
  <si>
    <t>3100 REGINA DR, SILVER SPRING, MD 20906</t>
  </si>
  <si>
    <t>15.013</t>
  </si>
  <si>
    <t>19110 LIBERTY MILL ROAD, GERMANTOWN, MD 20874</t>
  </si>
  <si>
    <t>15.273</t>
  </si>
  <si>
    <t>Gibbs, Jr. (William B.) Elementary School</t>
  </si>
  <si>
    <t>12615 Royal Crown Drive, Germantown, MD 20876</t>
  </si>
  <si>
    <t>15.010</t>
  </si>
  <si>
    <t>Glen Haven Elementary</t>
  </si>
  <si>
    <t>10900 INWOOD AVE, SILVER SPRING, MD 20902</t>
  </si>
  <si>
    <t>15.054</t>
  </si>
  <si>
    <t>Glenallan Elementary</t>
  </si>
  <si>
    <t>12520 HEURICH RD, SILVER SPRING, MD 20902</t>
  </si>
  <si>
    <t>15.156</t>
  </si>
  <si>
    <t>Goshen Elementary</t>
  </si>
  <si>
    <t>8701 WARFIELD ROAD, GAITHERSBURG, MD 20879</t>
  </si>
  <si>
    <t>15.269</t>
  </si>
  <si>
    <t>Great Seneca Creek Elementary</t>
  </si>
  <si>
    <t>13010 Dairymaid Road, Germantown, MD 20874</t>
  </si>
  <si>
    <t>15.155</t>
  </si>
  <si>
    <t>Greencastle Elementary</t>
  </si>
  <si>
    <t>13611 ROBEY RD, SILVER SPRING, MD 20904</t>
  </si>
  <si>
    <t>15.192</t>
  </si>
  <si>
    <t>Greenwood Elementary</t>
  </si>
  <si>
    <t>3336 GOLDMINE ROAD, BROOKEVILLE, MD 20833</t>
  </si>
  <si>
    <t>15.016</t>
  </si>
  <si>
    <t>Grosvenor Center</t>
  </si>
  <si>
    <t>5701 Grosvenor LN, Bethesda, MD 20014</t>
  </si>
  <si>
    <t>15.050</t>
  </si>
  <si>
    <t>Harmony Hills Elementary</t>
  </si>
  <si>
    <t>13407 LYDIA ST, SILVER SPRING, MD 20906</t>
  </si>
  <si>
    <t>15.122</t>
  </si>
  <si>
    <t>Highland Elementary</t>
  </si>
  <si>
    <t>3100 MEDWAY ST, SILVER SPRING, MD 20902</t>
  </si>
  <si>
    <t>15.101</t>
  </si>
  <si>
    <t>Highland View Elementary</t>
  </si>
  <si>
    <t>9010 PROVIDENCE AVENUE, SILVER SPRING, MD 20901</t>
  </si>
  <si>
    <t>15.080</t>
  </si>
  <si>
    <t>Hillandale Elementary</t>
  </si>
  <si>
    <t>10501 New Hampshire Avenue, Silver Spring, MD 20903</t>
  </si>
  <si>
    <t>15.241</t>
  </si>
  <si>
    <t>Hoover (Herbert) Middle</t>
  </si>
  <si>
    <t>8810 POSTOAK RD, ROCKVILLE, MD 20854</t>
  </si>
  <si>
    <t>15.058</t>
  </si>
  <si>
    <t>Jackson Road Elementary</t>
  </si>
  <si>
    <t>900 JACKSON RD, SILVER SPRING, MD 20904</t>
  </si>
  <si>
    <t>15.150</t>
  </si>
  <si>
    <t>Jones Lane Elementary</t>
  </si>
  <si>
    <t>15110 JONES LANE, GAITHERSBURG, MD 20878</t>
  </si>
  <si>
    <t>15.227</t>
  </si>
  <si>
    <t>Kemp Mill Elementary</t>
  </si>
  <si>
    <t>411 SISSON ST, SILVER SPRING, MD 20902</t>
  </si>
  <si>
    <t>15.172</t>
  </si>
  <si>
    <t>Kennedy (John F.) High</t>
  </si>
  <si>
    <t>1901 RANDOLPH RD, SILVER SPRING, MD 20902</t>
  </si>
  <si>
    <t>15.004</t>
  </si>
  <si>
    <t>Kensington-Parkwood Elementary</t>
  </si>
  <si>
    <t>4710 SAUL RD, KENSINGTON, MD 20895</t>
  </si>
  <si>
    <t>15.230</t>
  </si>
  <si>
    <t>Key (Francis S.) Middle</t>
  </si>
  <si>
    <t>910 SCHINDLER DR, SILVER SPRING, MD 20903</t>
  </si>
  <si>
    <t>15.198</t>
  </si>
  <si>
    <t>King (Dr. Martin Luther, Jr.) Middle</t>
  </si>
  <si>
    <t>13737 WISTERIA DRIVE, GERMANTOWN, MD 20874</t>
  </si>
  <si>
    <t>15.200</t>
  </si>
  <si>
    <t>Kingsview Middle</t>
  </si>
  <si>
    <t>18909 KINGSVIEW ROAD, GERMANTOWN, MD 20874</t>
  </si>
  <si>
    <t>15.043</t>
  </si>
  <si>
    <t>Lake Seneca Elementary</t>
  </si>
  <si>
    <t>13600 WANEGARDEN DR, GERMANTOWN, MD 20874</t>
  </si>
  <si>
    <t>15.261</t>
  </si>
  <si>
    <t>Lakelands Park Middle</t>
  </si>
  <si>
    <t>1200 MAIN STREET, GAITHERSBURG, MD 20878</t>
  </si>
  <si>
    <t>15.257</t>
  </si>
  <si>
    <t>Lakewood Elementary</t>
  </si>
  <si>
    <t>2534 LINDLEY TERRACE, ROCKVILLE, MD 20850</t>
  </si>
  <si>
    <t>15.221</t>
  </si>
  <si>
    <t>Laytonsville Elementary</t>
  </si>
  <si>
    <t>21401 LAYTONSVILLE ROAD, GAITHERSBURG, MD 20882</t>
  </si>
  <si>
    <t>15.064</t>
  </si>
  <si>
    <t>Lee (Col. E. Brooke) Middle</t>
  </si>
  <si>
    <t>11800 MONTICELLO AVE, SILVER SPRING, MD 20902</t>
  </si>
  <si>
    <t>15.270</t>
  </si>
  <si>
    <t>Little Bennett Elementary</t>
  </si>
  <si>
    <t>23930 Burdette Forest Road, Clarksburg, MD 20871</t>
  </si>
  <si>
    <t>15.268</t>
  </si>
  <si>
    <t>Loiederman (A. Mario) Middle</t>
  </si>
  <si>
    <t>12701 GOODHILL ROAD, SILVER SPRING, MD 20906</t>
  </si>
  <si>
    <t>15.076</t>
  </si>
  <si>
    <t>Lone Oak Elementary</t>
  </si>
  <si>
    <t>Longview School</t>
  </si>
  <si>
    <t>13900 Bromfield Road, Germantown, MD 20874</t>
  </si>
  <si>
    <t>15.220</t>
  </si>
  <si>
    <t>Luxmanor Elementary</t>
  </si>
  <si>
    <t>6201 TILDEN LANE, ROCKVILLE, MD 20852</t>
  </si>
  <si>
    <t>15.255</t>
  </si>
  <si>
    <t>Lynnbrook Center</t>
  </si>
  <si>
    <t>8001 LYNNBROOK DR, BETHESDA, MD 20814</t>
  </si>
  <si>
    <t>15.045</t>
  </si>
  <si>
    <t>Magruder (Col. Zadok) High</t>
  </si>
  <si>
    <t>5939 MUNCASTER MILL RD, ROCKVILLE, MD 20855</t>
  </si>
  <si>
    <t>15.187</t>
  </si>
  <si>
    <t>Marshall (Thurgood) Elementary</t>
  </si>
  <si>
    <t>12260 MCDONALD CHAPEL DRIVE, GAITHERSBURG, MD 20876</t>
  </si>
  <si>
    <t>15.194</t>
  </si>
  <si>
    <t>Maryvale Elementary</t>
  </si>
  <si>
    <t>1000 FIRST ST, ROCKVILLE, MD 20851</t>
  </si>
  <si>
    <t>15.254</t>
  </si>
  <si>
    <t>Matsunaga (Spark M.) Elementary</t>
  </si>
  <si>
    <t>13902 BROMFIELD ROAD, GERMANTOWN, MD 20874</t>
  </si>
  <si>
    <t>15.151</t>
  </si>
  <si>
    <t>McAuliffe (Christa S.) Elementary</t>
  </si>
  <si>
    <t>12500 WISTERIA DRIVE, GERMANTOWN, MD 20874</t>
  </si>
  <si>
    <t>15.162</t>
  </si>
  <si>
    <t>McNair (Ronald) Elementary</t>
  </si>
  <si>
    <t>13881 HOPKINS RD, GERMANTOWN, MD 20874</t>
  </si>
  <si>
    <t>15.250</t>
  </si>
  <si>
    <t>Meadow Hall Elementary</t>
  </si>
  <si>
    <t>951 TWINBROOK PKWY, ROCKVILLE, MD 20851</t>
  </si>
  <si>
    <t>15.121</t>
  </si>
  <si>
    <t>Mill Creek Towne Elementary</t>
  </si>
  <si>
    <t>17700 PARK MILL DRIVE, ROCKVILLE, MD 20855</t>
  </si>
  <si>
    <t>15.233</t>
  </si>
  <si>
    <t>18801 BARNESVILLE ROAD, DICKERSON, MD 20842</t>
  </si>
  <si>
    <t>15.171</t>
  </si>
  <si>
    <t>Montgomery Blair High</t>
  </si>
  <si>
    <t>51 UNIVERSITY BOULEVARD, EAST, SILVER SPRING, MD 20901</t>
  </si>
  <si>
    <t>15.065</t>
  </si>
  <si>
    <t>Montgomery Hills Middle</t>
  </si>
  <si>
    <t>2010 Linden Lane, Silver Spring, MD 20910</t>
  </si>
  <si>
    <t>15.088</t>
  </si>
  <si>
    <t>Montgomery Knolls Elementary</t>
  </si>
  <si>
    <t>807 DALEVIEW DRIVE, SILVER SPRING, MD 20901</t>
  </si>
  <si>
    <t>15.117</t>
  </si>
  <si>
    <t>Montgomery Village Middle</t>
  </si>
  <si>
    <t>19300 WATKINS MILL ROAD, GAITHERSBURG, MD 20879</t>
  </si>
  <si>
    <t>15.136</t>
  </si>
  <si>
    <t>Neelsville Middle</t>
  </si>
  <si>
    <t>11700 NEELSVILLE CHURCH ROAD, GERMANTOWN, MD 20876</t>
  </si>
  <si>
    <t>15.089</t>
  </si>
  <si>
    <t>New Hampshire Estates Elementary</t>
  </si>
  <si>
    <t>8720 CARROLL AVENUE, SILVER SPRING, MD 20903</t>
  </si>
  <si>
    <t>15.063</t>
  </si>
  <si>
    <t>Newport Mill Middle</t>
  </si>
  <si>
    <t>11311 NEWPORT MILL ROAD, KENSINGTON, MD 20902</t>
  </si>
  <si>
    <t>15.245</t>
  </si>
  <si>
    <t>North Bethesda Middle</t>
  </si>
  <si>
    <t>8935 BRADMOOR DRIVE, BETHESDA, MD 20817</t>
  </si>
  <si>
    <t>15.195</t>
  </si>
  <si>
    <t>North Chevy Chase Elementary</t>
  </si>
  <si>
    <t>3700 JONES BRIDGE ROAD, CHEVY CHASE, MD 20815</t>
  </si>
  <si>
    <t>15.236</t>
  </si>
  <si>
    <t>North Lake Center</t>
  </si>
  <si>
    <t>15101  Bauer Drive, Rockville, MD 20853</t>
  </si>
  <si>
    <t>15.239</t>
  </si>
  <si>
    <t>Northwest High</t>
  </si>
  <si>
    <t>13501 RICHTER FARM ROAD, GERMANTOWN, MD 20874</t>
  </si>
  <si>
    <t>15.046</t>
  </si>
  <si>
    <t>Northwood High</t>
  </si>
  <si>
    <t>919 University Blvd., West, SILVER SPRING, MD 20901</t>
  </si>
  <si>
    <t>15.149</t>
  </si>
  <si>
    <t>Oak View Elementary</t>
  </si>
  <si>
    <t>400 E. WAYNE AVENUE, SILVER SPRING, MD 20901</t>
  </si>
  <si>
    <t>15.140</t>
  </si>
  <si>
    <t>Oakland Terrace Elementary</t>
  </si>
  <si>
    <t>2720 PLYERS MILL RD, SILVER SPRING, MD 20902</t>
  </si>
  <si>
    <t>15.093</t>
  </si>
  <si>
    <t>Olney Elementary</t>
  </si>
  <si>
    <t>3401 QUEEN MARY DR, OLNEY, MD 20832</t>
  </si>
  <si>
    <t>15.102</t>
  </si>
  <si>
    <t>Page (William T.) Elementary</t>
  </si>
  <si>
    <t>13400 TAMARACK RD, SILVER SPRING, MD 20904</t>
  </si>
  <si>
    <t>15.211</t>
  </si>
  <si>
    <t>Paint Branch High</t>
  </si>
  <si>
    <t>14121 OLD COLUMBIA PIKE, BURTONSVILLE, MD 20866</t>
  </si>
  <si>
    <t>15.091</t>
  </si>
  <si>
    <t>Park Street</t>
  </si>
  <si>
    <t>200 Park Street, Rockville, MD 20850</t>
  </si>
  <si>
    <t>15.212</t>
  </si>
  <si>
    <t>Parkland Middle</t>
  </si>
  <si>
    <t>4610 W FRANKFORT DR, ROCKVILLE, MD 20853</t>
  </si>
  <si>
    <t>15.006</t>
  </si>
  <si>
    <t>Peary (Robert E.)  High</t>
  </si>
  <si>
    <t>13300 Arctic Avenue, Rockville, MD 20853</t>
  </si>
  <si>
    <t>15.036</t>
  </si>
  <si>
    <t>Pine Crest Elementary</t>
  </si>
  <si>
    <t>201 WOODMOOR DR, SILVER SPRING, MD 20901</t>
  </si>
  <si>
    <t>15.249</t>
  </si>
  <si>
    <t>Piney Branch Elementary</t>
  </si>
  <si>
    <t>7510 MAPLE AVE, TAKOMA PARK, MD 20912</t>
  </si>
  <si>
    <t>15.009</t>
  </si>
  <si>
    <t>Pleasant View</t>
  </si>
  <si>
    <t>3015 Upton Drive, Kensington, MD 20795</t>
  </si>
  <si>
    <t>15.216</t>
  </si>
  <si>
    <t>Poole (John) Middle</t>
  </si>
  <si>
    <t>17014 TOM FOX AVE, POOLESVILLE, MD 20837</t>
  </si>
  <si>
    <t>15.137</t>
  </si>
  <si>
    <t>Poolesville Elementary</t>
  </si>
  <si>
    <t>19565 FISHER AVENUE, POOLESVILLE, MD 20837</t>
  </si>
  <si>
    <t>15.066</t>
  </si>
  <si>
    <t>Poolesville High</t>
  </si>
  <si>
    <t>17501 WILLARD RD, POOLESVILLE, MD 20837</t>
  </si>
  <si>
    <t>15.110</t>
  </si>
  <si>
    <t>Potomac Elementary</t>
  </si>
  <si>
    <t>10311 RIVER ROAD, POTOMAC, MD 20854</t>
  </si>
  <si>
    <t>15.175</t>
  </si>
  <si>
    <t>Pyle (Thomas W.) Middle</t>
  </si>
  <si>
    <t>6311 WILSON LANE, BETHESDA, MD 20817</t>
  </si>
  <si>
    <t>15.158</t>
  </si>
  <si>
    <t>Quince Orchard High</t>
  </si>
  <si>
    <t>15800 QUINCE ORCHARD BOULEVARD, GAITHERSBURG, MD 20878</t>
  </si>
  <si>
    <t>15.237</t>
  </si>
  <si>
    <t>Radnor Center</t>
  </si>
  <si>
    <t>7000 RADNOR RD, BETHESDA, MD 20034</t>
  </si>
  <si>
    <t>15.238</t>
  </si>
  <si>
    <t>Redland Middle</t>
  </si>
  <si>
    <t>6505 MUNCASTER MILL RD, ROCKVILLE, MD 20855</t>
  </si>
  <si>
    <t>15.165</t>
  </si>
  <si>
    <t>Resnik (Judith A.) Elementary</t>
  </si>
  <si>
    <t>7301 HADLEY FARMS DRIVE, GAITHERSBURG, MD 20879</t>
  </si>
  <si>
    <t>15.266</t>
  </si>
  <si>
    <t>RICA School</t>
  </si>
  <si>
    <t>15000 BROSCHART ROAD, ROCKVILLE, MD 20850</t>
  </si>
  <si>
    <t>15.005</t>
  </si>
  <si>
    <t>Richard Montgomery High</t>
  </si>
  <si>
    <t>250 RICHARD MONTGOMERY DRIVE, ROCKVILLE, MD 20852</t>
  </si>
  <si>
    <t>15.189</t>
  </si>
  <si>
    <t>Ride (Dr. Sally K.) Elementary</t>
  </si>
  <si>
    <t>21301 SENECA CROSSING DRIVE, GERMANTOWN, MD 20876</t>
  </si>
  <si>
    <t>15.042</t>
  </si>
  <si>
    <t>Ridgeview Middle</t>
  </si>
  <si>
    <t>16600 RAVEN ROCK DRIVE, GAITHERSBURG, MD 20878</t>
  </si>
  <si>
    <t>15.139</t>
  </si>
  <si>
    <t>Ritchie Park Elementary</t>
  </si>
  <si>
    <t>1514 DUNSTER RD, ROCKVILLE, MD 20854</t>
  </si>
  <si>
    <t>15.138</t>
  </si>
  <si>
    <t>Rock Creek Forest Elementary</t>
  </si>
  <si>
    <t>8330 GRUBB ROAD, CHEVY CHASE, MD 20815</t>
  </si>
  <si>
    <t>15.129</t>
  </si>
  <si>
    <t>Rock Creek Valley Elementary</t>
  </si>
  <si>
    <t>5121 RUSSETT RD, ROCKVILLE, MD 20853</t>
  </si>
  <si>
    <t>15.047</t>
  </si>
  <si>
    <t>Rock Terrace SP</t>
  </si>
  <si>
    <t>11400 Marcliff Road, ROCKVILLE, MD 20852</t>
  </si>
  <si>
    <t>15.244</t>
  </si>
  <si>
    <t>Rock View Elementary</t>
  </si>
  <si>
    <t>3901 DENFIELD AVE, KENSINGTON, MD 20895</t>
  </si>
  <si>
    <t>15.087</t>
  </si>
  <si>
    <t>Rockville High</t>
  </si>
  <si>
    <t>2100 BALTIMORE RD, ROCKVILLE, MD 20853</t>
  </si>
  <si>
    <t>15.173</t>
  </si>
  <si>
    <t>Rockwell (Lois P.) Elementary</t>
  </si>
  <si>
    <t>24555 CUTSAIL DRIVE, DAMASCUS, MD 20872</t>
  </si>
  <si>
    <t>15.262</t>
  </si>
  <si>
    <t>Rocky Hill Middle</t>
  </si>
  <si>
    <t>22401 Brick Haven Way, Clarksburg, MD 20871</t>
  </si>
  <si>
    <t>15.219</t>
  </si>
  <si>
    <t>Rolling Terrace Elementary</t>
  </si>
  <si>
    <t>705 BAYFIELD ST, TAKOMA PARK, MD 20912</t>
  </si>
  <si>
    <t>15.085</t>
  </si>
  <si>
    <t>Rollingwood</t>
  </si>
  <si>
    <t>3200 Woodbine Street, Bethesda, MD 20015</t>
  </si>
  <si>
    <t>15.168</t>
  </si>
  <si>
    <t>Rosa Parks Middle</t>
  </si>
  <si>
    <t>19200 OLNEY MILL ROAD, OLNEY, MD 20832</t>
  </si>
  <si>
    <t>15.271</t>
  </si>
  <si>
    <t>Roscoe Nix Elementary</t>
  </si>
  <si>
    <t>1100 Corliss Street, Silver Spring, MD 20903</t>
  </si>
  <si>
    <t>15.062</t>
  </si>
  <si>
    <t>Rosemary Hills Elementary</t>
  </si>
  <si>
    <t>2111 PORTER RD, SILVER SPRING, MD 20910</t>
  </si>
  <si>
    <t>15.203</t>
  </si>
  <si>
    <t>Rosemont Elementary</t>
  </si>
  <si>
    <t>16400 ALDEN AVENUE, GAITHERSBURG, MD 20877</t>
  </si>
  <si>
    <t>15.222</t>
  </si>
  <si>
    <t>Sandburg (Carl) Learning Center</t>
  </si>
  <si>
    <t>451 MEADOW HALL DRIVE, ROCKVILLE, MD 20851</t>
  </si>
  <si>
    <t>15.019</t>
  </si>
  <si>
    <t>Seneca Valley High</t>
  </si>
  <si>
    <t>12700 MIDDLEBROOK ROAD, GERMANTOWN, MD 20874</t>
  </si>
  <si>
    <t>15.160</t>
  </si>
  <si>
    <t>Sequoyah Elementary</t>
  </si>
  <si>
    <t>17301 BOWIE MILL ROAD, DERWOOD, MD 20855</t>
  </si>
  <si>
    <t>15.253</t>
  </si>
  <si>
    <t>Seven Locks Elementary</t>
  </si>
  <si>
    <t>9500 SEVEN LOCKS ROAD, BETHESDA, MD 20817</t>
  </si>
  <si>
    <t>15.275</t>
  </si>
  <si>
    <t>Shady Grove Middle</t>
  </si>
  <si>
    <t>8100 MID COUNTY HIGHWAY, GAITHERSBURG, MD 20877</t>
  </si>
  <si>
    <t>15.107</t>
  </si>
  <si>
    <t>Sherwood Elementary</t>
  </si>
  <si>
    <t>1401 OLNEY-SANDY SPRING ROAD, SANDY SPRING, MD 20860</t>
  </si>
  <si>
    <t>15.135</t>
  </si>
  <si>
    <t>Sherwood High</t>
  </si>
  <si>
    <t>300 OLNEY-SANDY SPRING ROAD, SANDY SPRING, MD 20860</t>
  </si>
  <si>
    <t>15.267</t>
  </si>
  <si>
    <t>Shriver (Sargent) Elementary</t>
  </si>
  <si>
    <t>12518 GREENLY DR, SILVER SPRING, MD 20906</t>
  </si>
  <si>
    <t>Silver Creek Middle</t>
  </si>
  <si>
    <t>3701 Saul Road, Kensington, MD 20895</t>
  </si>
  <si>
    <t>15.002</t>
  </si>
  <si>
    <t>Silver Spring International Middle</t>
  </si>
  <si>
    <t>313 WAYNE AVE, SILVER SPRING, MD 20907</t>
  </si>
  <si>
    <t>15.018</t>
  </si>
  <si>
    <t>Singer (Flora M.) Elementary</t>
  </si>
  <si>
    <t>2600 HAYDEN DRIVE, SILVER SPRING, MD 20902</t>
  </si>
  <si>
    <t>15.264</t>
  </si>
  <si>
    <t>Sligo Creek Elementary</t>
  </si>
  <si>
    <t>500 SCHUYLER AVENUE, SILVER SPRING, MD 20910</t>
  </si>
  <si>
    <t>15.235</t>
  </si>
  <si>
    <t>Sligo Middle</t>
  </si>
  <si>
    <t>1401 DENNIS AVE, SILVER SPRING, MD 20902</t>
  </si>
  <si>
    <t>15.095</t>
  </si>
  <si>
    <t>Smith (Lathrop E.) Enviromental Ed. Ctr</t>
  </si>
  <si>
    <t>5110 MEADOWSIDE LANE, ROCKVILLE, MD 20855</t>
  </si>
  <si>
    <t>15.281</t>
  </si>
  <si>
    <t>Snowden Farm Elementary School</t>
  </si>
  <si>
    <t>15.008</t>
  </si>
  <si>
    <t>Somerset Elementary</t>
  </si>
  <si>
    <t>5811 WARWICK PLACE, CHEVY CHASE, MD 20815</t>
  </si>
  <si>
    <t>15.086</t>
  </si>
  <si>
    <t>South Lake Elementary</t>
  </si>
  <si>
    <t>18201 CONTOUR ROAD, GAITHERSBURG, MD 20877</t>
  </si>
  <si>
    <t>15.186</t>
  </si>
  <si>
    <t>Springbrook High</t>
  </si>
  <si>
    <t>201 VALLEYBROOK DRIVE, SILVER SPRING, MD 20904</t>
  </si>
  <si>
    <t>15.039</t>
  </si>
  <si>
    <t>Stedwick Elementary</t>
  </si>
  <si>
    <t>10631 STEDWICK ROAD, GAITHERSBURG, MD 20879</t>
  </si>
  <si>
    <t>15.131</t>
  </si>
  <si>
    <t>Stephen Knolls Special Education School</t>
  </si>
  <si>
    <t>10731 ST MARGARETS WAY, KENSINGTON, MD 20895</t>
  </si>
  <si>
    <t>15.157</t>
  </si>
  <si>
    <t>Stone Mill Elementary</t>
  </si>
  <si>
    <t>14323 STONE BRIDGE VIEW DRIVE, GAITHERSBURG, MD 20879</t>
  </si>
  <si>
    <t>15.252</t>
  </si>
  <si>
    <t>Stonegate Elementary</t>
  </si>
  <si>
    <t>14811 NOTLEY RD, SILVER SPRING, MD 20904</t>
  </si>
  <si>
    <t>15.218</t>
  </si>
  <si>
    <t>Strathmore Elementary</t>
  </si>
  <si>
    <t>3200 BEAVERWOOD LN, SILVER SPRING, MD 20906</t>
  </si>
  <si>
    <t>15.152</t>
  </si>
  <si>
    <t>Strawberry Knoll Elementary</t>
  </si>
  <si>
    <t>18820 STRAWBERRY KNOLL ROAD, GAITHERSBURG, MD 20879</t>
  </si>
  <si>
    <t>Summit Hall Elementary</t>
  </si>
  <si>
    <t>101 WEST DEER PARK ROAD, GAITHERSBURG, MD 20877</t>
  </si>
  <si>
    <t>15.081</t>
  </si>
  <si>
    <t>Takoma Park Elementary</t>
  </si>
  <si>
    <t>7511 HOLLY AVENUE, TAKOMA PARK, MD 20912</t>
  </si>
  <si>
    <t>15.001</t>
  </si>
  <si>
    <t>Takoma Park Middle</t>
  </si>
  <si>
    <t>7611 PINEY BRANCH RD, SILVER SPRING, MD 20910</t>
  </si>
  <si>
    <t>15.977</t>
  </si>
  <si>
    <t>Taylor E.U. Science Materials Center</t>
  </si>
  <si>
    <t>19501 WHITE GROUND RD, BOYDS, MD 20841</t>
  </si>
  <si>
    <t>15.210</t>
  </si>
  <si>
    <t>Tilden Center</t>
  </si>
  <si>
    <t>6300 TILDEN LANE, ROCKVILLE, MD 20852</t>
  </si>
  <si>
    <t>15.125</t>
  </si>
  <si>
    <t>Tilden Middle</t>
  </si>
  <si>
    <t>11211 Old Georgetown Road, ROCKVILLE, MD 20852</t>
  </si>
  <si>
    <t>15.077</t>
  </si>
  <si>
    <t>Travilah Elementary</t>
  </si>
  <si>
    <t>13801 DUFIEF MILL ROAD, GAITHERSBURG, MD 20878</t>
  </si>
  <si>
    <t>15.072</t>
  </si>
  <si>
    <t>Twinbrook Elementary</t>
  </si>
  <si>
    <t>5911 RIDGEWAY AVE, ROCKVILLE, MD 20851</t>
  </si>
  <si>
    <t>15.092</t>
  </si>
  <si>
    <t>Viers Mill Elementary</t>
  </si>
  <si>
    <t>11711 JOSEPH MILL RD, SILVER SPRING, MD 20906</t>
  </si>
  <si>
    <t>15.067</t>
  </si>
  <si>
    <t>Walter Johnson High</t>
  </si>
  <si>
    <t>6400 ROCK SPRING DRIVE, BETHESDA, MD 20814</t>
  </si>
  <si>
    <t>15.096</t>
  </si>
  <si>
    <t>Walter Johnson/Bethesda Middle</t>
  </si>
  <si>
    <t>15.146</t>
  </si>
  <si>
    <t>Washington Grove Elementary</t>
  </si>
  <si>
    <t>8712 OAKMONT STREET, GAITHERSBURG, MD 20877</t>
  </si>
  <si>
    <t>15.153</t>
  </si>
  <si>
    <t>Waters Landing Elementary</t>
  </si>
  <si>
    <t>13100 WATERS LANDING RD, GERMANTOWN, MD 20874</t>
  </si>
  <si>
    <t>15.247</t>
  </si>
  <si>
    <t>Watkins Mill Elementary</t>
  </si>
  <si>
    <t>19001 WATKINS MILL ROAD, GAITHERSBURG, MD 20879</t>
  </si>
  <si>
    <t>15.166</t>
  </si>
  <si>
    <t>Watkins Mill High</t>
  </si>
  <si>
    <t>10301 APPLE RIDGE ROAD, GAITHERSBURG, MD 20879</t>
  </si>
  <si>
    <t>15.033</t>
  </si>
  <si>
    <t>Wayside Elementary</t>
  </si>
  <si>
    <t>10011 GLEN RD, ROCKVILLE, MD 20854</t>
  </si>
  <si>
    <t>15.061</t>
  </si>
  <si>
    <t>Weller Road Elementary</t>
  </si>
  <si>
    <t>3301 WELLER RD, SILVER SPRING, MD 20906</t>
  </si>
  <si>
    <t>15.276</t>
  </si>
  <si>
    <t>Wells (Hallie) Middle</t>
  </si>
  <si>
    <t>11701 Little Seneca Parkway, Clarksburg, MD 20871</t>
  </si>
  <si>
    <t>15.127</t>
  </si>
  <si>
    <t>West (Julius) Middle</t>
  </si>
  <si>
    <t>651 GREAT FALLS ROAD, ROCKVILLE, MD 20850</t>
  </si>
  <si>
    <t>15.017</t>
  </si>
  <si>
    <t>Westbrook Elementary</t>
  </si>
  <si>
    <t>5110 ALLAN TERRACE, BETHESDA, MD 20816</t>
  </si>
  <si>
    <t>15.215</t>
  </si>
  <si>
    <t>Westland Middle</t>
  </si>
  <si>
    <t>5511 MASSACHUSETTS  AVENUE, BETHESDA, MD 20816</t>
  </si>
  <si>
    <t>15.232</t>
  </si>
  <si>
    <t>Westover Elementary</t>
  </si>
  <si>
    <t>401 HAWKESBURY LANE, SILVER SPRING, MD 20904</t>
  </si>
  <si>
    <t>15.141</t>
  </si>
  <si>
    <t>Wheaton High</t>
  </si>
  <si>
    <t>12601 DALEWOOD DR, Silver Spring, MD 20906</t>
  </si>
  <si>
    <t>15.126</t>
  </si>
  <si>
    <t>Wheaton Woods Elementary</t>
  </si>
  <si>
    <t>4510 FAROE PLACE, ROCKVILLE, MD 20853</t>
  </si>
  <si>
    <t>15.190</t>
  </si>
  <si>
    <t>Whetstone Elementary</t>
  </si>
  <si>
    <t>19201 THOMAS FARM DRIVE, GAITHERSBURG, MD 20879</t>
  </si>
  <si>
    <t>15.119</t>
  </si>
  <si>
    <t>White Oak Middle</t>
  </si>
  <si>
    <t>12201 NEW HAMPSHIRE AVENUE, SILVER SPRING, MD 20904</t>
  </si>
  <si>
    <t>15.134</t>
  </si>
  <si>
    <t>Whitman (Walt) High</t>
  </si>
  <si>
    <t>7100 WHITTIER BOULEVARD, BETHESDA, MD 20817</t>
  </si>
  <si>
    <t>15.056</t>
  </si>
  <si>
    <t>Whittier Woods Annex</t>
  </si>
  <si>
    <t>7300 Whittier Blvd, Bethesda, MD 20034</t>
  </si>
  <si>
    <t>15.274</t>
  </si>
  <si>
    <t>Wilson Wims Elementary</t>
  </si>
  <si>
    <t>12520 Blue Sky Drive, Clarksburg, MD 20871</t>
  </si>
  <si>
    <t>15.074</t>
  </si>
  <si>
    <t>Wood (Earl B.) Middle</t>
  </si>
  <si>
    <t>14615 BAUER DRIVE, ROCKVILLE, MD 20853</t>
  </si>
  <si>
    <t>15.060</t>
  </si>
  <si>
    <t>Wood Acres Elementary</t>
  </si>
  <si>
    <t>5800 CROMWELL DRIVE, BETHESDA, MD 20816</t>
  </si>
  <si>
    <t>15.143</t>
  </si>
  <si>
    <t>Woodfield Elementary</t>
  </si>
  <si>
    <t>24200 WOODFIELD ROAD, GAITHERSBURG, MD 20879</t>
  </si>
  <si>
    <t>15.011</t>
  </si>
  <si>
    <t>Woodlin Elementary</t>
  </si>
  <si>
    <t>2101 LUZERNE AVE, SILVER SPRING, MD 20910</t>
  </si>
  <si>
    <t>15.023</t>
  </si>
  <si>
    <t>Wootton (Thomas S.) High</t>
  </si>
  <si>
    <t>2100 WOOTTON PARKWAY, ROCKVILLE, MD 20850</t>
  </si>
  <si>
    <t>15.075</t>
  </si>
  <si>
    <t>Wyngate Elementary</t>
  </si>
  <si>
    <t>9300 WADSWORTH DRIVE, BETHESDA, MD 20817</t>
  </si>
  <si>
    <t>16.005</t>
  </si>
  <si>
    <t>Prince George's</t>
  </si>
  <si>
    <t>Accokeek Academy (Eugene Burroughs)</t>
  </si>
  <si>
    <t>14400 BERRY ROAD, ACCOKEEK, MD 20607</t>
  </si>
  <si>
    <t>16.172</t>
  </si>
  <si>
    <t>Accokeek Academy Annex (H. Ferguson)</t>
  </si>
  <si>
    <t>14500 BERRY ROAD, ACCOKEEK, MD 20607</t>
  </si>
  <si>
    <t>16.078</t>
  </si>
  <si>
    <t>Accokeek Elementary (former)</t>
  </si>
  <si>
    <t>16200 Livingston Road, Accokeek, MD 20607</t>
  </si>
  <si>
    <t>16.007</t>
  </si>
  <si>
    <t>Addison (Thomas) Elementary (Former)</t>
  </si>
  <si>
    <t>7100 Oxon Hill Road, Oxon Hill, MD 20745</t>
  </si>
  <si>
    <t>16.169</t>
  </si>
  <si>
    <t>Adelphi Elementary</t>
  </si>
  <si>
    <t>8820 RIGGS ROAD, ADELPHI, MD 20783</t>
  </si>
  <si>
    <t>16.205</t>
  </si>
  <si>
    <t>Allenwood Elementary</t>
  </si>
  <si>
    <t>6300 HARLEY LANE, TEMPLE HILLS, MD 20748</t>
  </si>
  <si>
    <t>16.136</t>
  </si>
  <si>
    <t>Angelou (Maya) French Immersion</t>
  </si>
  <si>
    <t>2000 CALLAWAY STREET, TEMPLE HILLS, MD 20748</t>
  </si>
  <si>
    <t>16.163</t>
  </si>
  <si>
    <t>Annapolis Road Academy</t>
  </si>
  <si>
    <t>5150 ANNAPOLIS ROAD, BLADENSBURG, MD 20710</t>
  </si>
  <si>
    <t>16.057</t>
  </si>
  <si>
    <t>Apple Grove Elementary</t>
  </si>
  <si>
    <t>7400 BELLEFIELD AVENUE, FORT WASHINGTON, MD 20744</t>
  </si>
  <si>
    <t>16.164</t>
  </si>
  <si>
    <t>Ardmore Elementary</t>
  </si>
  <si>
    <t>9301 ARDWICK ARDMORE ROAD, SPRINGDALE, MD 20774</t>
  </si>
  <si>
    <t>16.074</t>
  </si>
  <si>
    <t>Arrowhead Elementary</t>
  </si>
  <si>
    <t>2300 SANSBURY ROAD, UPPER MARLBORO, MD 20774</t>
  </si>
  <si>
    <t>16.019</t>
  </si>
  <si>
    <t>Avalon Elementary</t>
  </si>
  <si>
    <t>7302 WEBSTER LANE, FORT WASHINGTON, MD 20744</t>
  </si>
  <si>
    <t>16.228</t>
  </si>
  <si>
    <t>Baden Elementary</t>
  </si>
  <si>
    <t>13601 BADEN-WESTWOOD ROAD, BRANDYWINE, MD 20613</t>
  </si>
  <si>
    <t>16.123</t>
  </si>
  <si>
    <t>Barnaby Manor Elementary</t>
  </si>
  <si>
    <t>2411 OWENS ROAD, OXON HILL, MD 20745</t>
  </si>
  <si>
    <t>16.126</t>
  </si>
  <si>
    <t>Bayne (John H.) Elementary</t>
  </si>
  <si>
    <t>7010 WALKER MILL ROAD, CAPITOL HEIGHTS, MD 20743</t>
  </si>
  <si>
    <t>16.189</t>
  </si>
  <si>
    <t>Beacon Heights Elementary</t>
  </si>
  <si>
    <t>6929 FURMAN PARKWAY, RIVERDALE, MD 20737</t>
  </si>
  <si>
    <t>16.024</t>
  </si>
  <si>
    <t>Beanes (William) Elementary</t>
  </si>
  <si>
    <t>5108 DIANNA DRIVE, SUITLAND, MD 20746</t>
  </si>
  <si>
    <t>16.115</t>
  </si>
  <si>
    <t>Beltsville Academy</t>
  </si>
  <si>
    <t>4300 WICOMICO AVENUE, BELTSVILLE, MD 20705</t>
  </si>
  <si>
    <t>16.151</t>
  </si>
  <si>
    <t>Berkshire Elementary (Former)</t>
  </si>
  <si>
    <t>6201 SURREY SQUARE LANE, FORESTVILLE, MD 20747</t>
  </si>
  <si>
    <t>16.220</t>
  </si>
  <si>
    <t>Berwyn Heights Elementary</t>
  </si>
  <si>
    <t>6200 PONTIAC STREET, BERWYN HEIGHTS, MD 20740</t>
  </si>
  <si>
    <t>16.106</t>
  </si>
  <si>
    <t>Bladensburg Elementary</t>
  </si>
  <si>
    <t>4915 ANNAPOLIS ROAD, BLADENSBURG, MD 20710</t>
  </si>
  <si>
    <t>16.180</t>
  </si>
  <si>
    <t>Bladensburg High</t>
  </si>
  <si>
    <t>4200 57TH STREET, BLADENSBURG, MD 20710</t>
  </si>
  <si>
    <t>16.045</t>
  </si>
  <si>
    <t>Bock Road Junior (Site)</t>
  </si>
  <si>
    <t>7007 Bock Road, Fort Washington, MD 20744</t>
  </si>
  <si>
    <t>16.233</t>
  </si>
  <si>
    <t>Bond Mill Elementary</t>
  </si>
  <si>
    <t>16001 SHERWOOD AVENUE, LAUREL, MD 20707</t>
  </si>
  <si>
    <t>16.089</t>
  </si>
  <si>
    <t>Bowie High</t>
  </si>
  <si>
    <t>15200 ANNAPOLIS ROAD, BOWIE, MD 20715</t>
  </si>
  <si>
    <t>16.262</t>
  </si>
  <si>
    <t>Bowie-Belair High Annex</t>
  </si>
  <si>
    <t>3021 Belair Drive, Bowie, MD 20715</t>
  </si>
  <si>
    <t>16.025</t>
  </si>
  <si>
    <t>Bradbury Heights Elementary</t>
  </si>
  <si>
    <t>1401 GLACIER AVENUE, CAPITOL HEIGHTS, MD 20743</t>
  </si>
  <si>
    <t>16.088</t>
  </si>
  <si>
    <t>Brandywine Elementary</t>
  </si>
  <si>
    <t>14101 BRANDYWINE ROAD, BRANDYWINE, MD 20613</t>
  </si>
  <si>
    <t>16.100</t>
  </si>
  <si>
    <t>Brent (Margaret) Regional School</t>
  </si>
  <si>
    <t>5816 LAMONT TERRACE, NEW CARROLLTON, MD 20784</t>
  </si>
  <si>
    <t>16.224</t>
  </si>
  <si>
    <t>Brooks (Doswell E.) Elementary</t>
  </si>
  <si>
    <t>1301 BROOKE ROAD, CAPITOL HEIGHTS, MD 20743</t>
  </si>
  <si>
    <t>16.094</t>
  </si>
  <si>
    <t>Buck Lodge Middle</t>
  </si>
  <si>
    <t>2611 BUCK LODGE ROAD, ADELPHI, MD 20783</t>
  </si>
  <si>
    <t>16.182</t>
  </si>
  <si>
    <t>Calverton Elementary</t>
  </si>
  <si>
    <t>3400 BELTSVILLE ROAD, BELTSVILLE, MD 20705</t>
  </si>
  <si>
    <t>16.056</t>
  </si>
  <si>
    <t>Capitol Heights Elementary</t>
  </si>
  <si>
    <t>601 SUFFOLK AVENUE, CAPITOL HEIGHTS, MD 20743</t>
  </si>
  <si>
    <t>16.166</t>
  </si>
  <si>
    <t>Carmody Hills Elementary</t>
  </si>
  <si>
    <t>401 JADELEAF AVENUE, Capitol Heights, MD 20743</t>
  </si>
  <si>
    <t>16.153</t>
  </si>
  <si>
    <t>Carole Highlands Elementary</t>
  </si>
  <si>
    <t>1610 HANNON STREET, TAKOMA PARK, MD 20912</t>
  </si>
  <si>
    <t>16.110</t>
  </si>
  <si>
    <t>Carroll (Charles) Middle</t>
  </si>
  <si>
    <t>6130 LAMONT DRIVE, NEW CARROLLTON, MD 20784</t>
  </si>
  <si>
    <t>16.142</t>
  </si>
  <si>
    <t>Carrollton Elementary</t>
  </si>
  <si>
    <t>8300 QUINTANA STREET, NEW CARROLLTON, MD 20784</t>
  </si>
  <si>
    <t>16.010</t>
  </si>
  <si>
    <t>Central High</t>
  </si>
  <si>
    <t>200 CABIN BRANCH ROAD, CAPITOL HEIGHTS, MD 20743</t>
  </si>
  <si>
    <t>16.223</t>
  </si>
  <si>
    <t>Chapel Forge Early Childhood Center</t>
  </si>
  <si>
    <t>12711 MILAN WAY, BOWIE, MD 20715</t>
  </si>
  <si>
    <t>16.167</t>
  </si>
  <si>
    <t>Chavez (Cesar) Elementary</t>
  </si>
  <si>
    <t>6609 RIGGS ROAD, HYATTSVILLE, MD 20782</t>
  </si>
  <si>
    <t>16.158</t>
  </si>
  <si>
    <t>Cherokee Lane Elementary</t>
  </si>
  <si>
    <t>9000 25th AVENUE, ADELPHI, MD 20783-1507</t>
  </si>
  <si>
    <t>16.090</t>
  </si>
  <si>
    <t>Chillum Elementary</t>
  </si>
  <si>
    <t>1420 CHILLUM ROAD, HYATTSVILLE, MD 20782</t>
  </si>
  <si>
    <t>16.125</t>
  </si>
  <si>
    <t>Claggett (Thomas) Teacher Leadership Center</t>
  </si>
  <si>
    <t>2001 ADDISON ROAD SOUTH, DISTRICT HEIGHTS, MD 20747</t>
  </si>
  <si>
    <t>16.053</t>
  </si>
  <si>
    <t>Clinton Grove Elementary</t>
  </si>
  <si>
    <t>9420 TEMPLE HILL ROAD, CLINTON, MD 20735</t>
  </si>
  <si>
    <t>16.091</t>
  </si>
  <si>
    <t>College Park Elementary (Former)</t>
  </si>
  <si>
    <t>4601 Calvert Road, College Park, MD 20740</t>
  </si>
  <si>
    <t>16.147</t>
  </si>
  <si>
    <t>Columbia Park Elementary</t>
  </si>
  <si>
    <t>1901 KENT VILLAGE DRIVE, LANDOVER, MD 20785</t>
  </si>
  <si>
    <t>16.237</t>
  </si>
  <si>
    <t>Concord Elementary</t>
  </si>
  <si>
    <t>2004 CONCORD LANE, DISTRICT HEIGHTS, MD 20747</t>
  </si>
  <si>
    <t>16.134</t>
  </si>
  <si>
    <t>Cool Spring Elementary</t>
  </si>
  <si>
    <t>8910 RIGGS ROAD, ADELPHI, MD 20783</t>
  </si>
  <si>
    <t>16.131</t>
  </si>
  <si>
    <t>Cooper Lane Elementary</t>
  </si>
  <si>
    <t>3817 COOPER LANE, LANDOVER HILLS, MD 20784</t>
  </si>
  <si>
    <t>16.029</t>
  </si>
  <si>
    <t>Crestview Elementary (Former)</t>
  </si>
  <si>
    <t>6707 Groveton Drive, Clinton, MD 20735</t>
  </si>
  <si>
    <t>16.095</t>
  </si>
  <si>
    <t>Croom Vocational High (Former)</t>
  </si>
  <si>
    <t>15100 Mount Calvert Road, UPPER MARLBORO, MD 20772</t>
  </si>
  <si>
    <t>16.033</t>
  </si>
  <si>
    <t>Crossland High</t>
  </si>
  <si>
    <t>6901 TEMPLE HILL ROAD, TEMPLE HILLS, MD 20748</t>
  </si>
  <si>
    <t>16.143</t>
  </si>
  <si>
    <t>Decatur (Stephen) Middle</t>
  </si>
  <si>
    <t>8200 PINEWOOD DRIVE, CLINTON, MD 20735</t>
  </si>
  <si>
    <t>16.030</t>
  </si>
  <si>
    <t>Deerfield Run Elementary</t>
  </si>
  <si>
    <t>13000 LAUREL-BOWIE ROAD, LAUREL, MD 20708</t>
  </si>
  <si>
    <t>16.165</t>
  </si>
  <si>
    <t>Dent (J. Frank) Elementary</t>
  </si>
  <si>
    <t>2700 CORNING AVENUE, FORT WASHINGTON, MD 20744</t>
  </si>
  <si>
    <t>16.076</t>
  </si>
  <si>
    <t>District Heights Elementary</t>
  </si>
  <si>
    <t>2200 COUNTY ROAD, DISTRICT HEIGHTS, MD 20747</t>
  </si>
  <si>
    <t>16.117</t>
  </si>
  <si>
    <t>Dodge Park Elementary</t>
  </si>
  <si>
    <t>3401 HUBBARD ROAD, LANDOVER, MD 20785</t>
  </si>
  <si>
    <t>16.083</t>
  </si>
  <si>
    <t>Douglass (Frederick) High</t>
  </si>
  <si>
    <t>8000 CROOM ROAD, UPPER MARLBORO, MD 20772</t>
  </si>
  <si>
    <t>16.159</t>
  </si>
  <si>
    <t>Drew-Freeman Middle</t>
  </si>
  <si>
    <t>2600 Brooks Drive, SUITLAND, MD 20746</t>
  </si>
  <si>
    <t>16.042</t>
  </si>
  <si>
    <t>Duckworth (James E.) Regional School</t>
  </si>
  <si>
    <t>11201 EVANS TRAIL, BELTSVILLE, MD 20705</t>
  </si>
  <si>
    <t>16.194</t>
  </si>
  <si>
    <t>Duval High</t>
  </si>
  <si>
    <t>9880 GOOD LUCK ROAD, LANHAM, MD 20706</t>
  </si>
  <si>
    <t>16.008</t>
  </si>
  <si>
    <t>Eisenhower (Dwight D.) Middle</t>
  </si>
  <si>
    <t>13725 BRIARWOOD DRIVE, LAUREL, MD 20708</t>
  </si>
  <si>
    <t>16.238</t>
  </si>
  <si>
    <t>Evans (Francis T.) Elementary</t>
  </si>
  <si>
    <t>6720 OLD ALEXANDRIA FERRY ROAD, CLINTON, MD 20735</t>
  </si>
  <si>
    <t>16.245</t>
  </si>
  <si>
    <t>EXCEL Academy Public Charter</t>
  </si>
  <si>
    <t>7910 SCOTT ROAD, LANDOVER, MD 20785</t>
  </si>
  <si>
    <t>16.012</t>
  </si>
  <si>
    <t>Fairland Gunpowder Elementary (Former)</t>
  </si>
  <si>
    <t>Old Gunpowder Road, Beltsville, MD 20707</t>
  </si>
  <si>
    <t>16.260</t>
  </si>
  <si>
    <t>Fairmont Heights High</t>
  </si>
  <si>
    <t>6501 Columbia Park Road, Landover, MD 20785</t>
  </si>
  <si>
    <t>16.096</t>
  </si>
  <si>
    <t>Fairmont Heights High (Former)</t>
  </si>
  <si>
    <t>1401 NYE STREET, CAPITOL HEIGHTS, MD 20743</t>
  </si>
  <si>
    <t>16.259</t>
  </si>
  <si>
    <t>Felegy (Edward M.)  Elementary</t>
  </si>
  <si>
    <t>6110 Editors Park Drive, Hyattsville, MD 20782</t>
  </si>
  <si>
    <t>16.048</t>
  </si>
  <si>
    <t>800 COMANCHE DRIVE, OXON HILL, MD 20745</t>
  </si>
  <si>
    <t>16.174</t>
  </si>
  <si>
    <t>Flowers (Charles Herbert)  High</t>
  </si>
  <si>
    <t>10001 ARDWICK ARDMORE ROAD, SPRINGDALE, MD 20774</t>
  </si>
  <si>
    <t>16.120</t>
  </si>
  <si>
    <t>Forest Heights Elementary</t>
  </si>
  <si>
    <t>200 TALBERT DRIVE, OXON HILL, MD 20745</t>
  </si>
  <si>
    <t>16.104</t>
  </si>
  <si>
    <t>Forestville High</t>
  </si>
  <si>
    <t>7001 BELTZ DRIVE, FORESTVILLE, MD 20747</t>
  </si>
  <si>
    <t>16.214</t>
  </si>
  <si>
    <t>Fort Foote Elementary</t>
  </si>
  <si>
    <t>8300 OXON HILL ROAD, FORT WASHINGTON, MD 20744</t>
  </si>
  <si>
    <t>16.210</t>
  </si>
  <si>
    <t>Fort Washington Forest Elementary</t>
  </si>
  <si>
    <t>1300 FILLMORE ROAD, FORT WASHINGTON, MD 20744</t>
  </si>
  <si>
    <t>16.215</t>
  </si>
  <si>
    <t>Foulois (Benjamin) Creative and Performing Arts Academy</t>
  </si>
  <si>
    <t>4601 BEAUFORD ROAD, MORNINGSIDE, MD 20746</t>
  </si>
  <si>
    <t>16.046</t>
  </si>
  <si>
    <t>Friendly High</t>
  </si>
  <si>
    <t>10000 ALLENTOWN ROAD, FORT WASHINGTON, MD 20744</t>
  </si>
  <si>
    <t>16.101</t>
  </si>
  <si>
    <t>Fuchs (Frances R.) Early Childhood Center</t>
  </si>
  <si>
    <t>11011 CHERRY HILL ROAD, BELTSVILLE, MD 20705</t>
  </si>
  <si>
    <t>16.203</t>
  </si>
  <si>
    <t>Gaywood Elementary</t>
  </si>
  <si>
    <t>6701 97th AVENUE, SEABROOK, MD 20706</t>
  </si>
  <si>
    <t>16.208</t>
  </si>
  <si>
    <t>Gholson (G. James) Middle</t>
  </si>
  <si>
    <t>900 NALLEY ROAD, LANDOVER, MD 20785</t>
  </si>
  <si>
    <t>16.141</t>
  </si>
  <si>
    <t>Glassmanor Elementary</t>
  </si>
  <si>
    <t>1011 MARCY AVENUE, OXON HILL, MD 20745</t>
  </si>
  <si>
    <t>16.239</t>
  </si>
  <si>
    <t>Glenarden Woods Elementary</t>
  </si>
  <si>
    <t>7801 GLENARDEN PARKWAY, Lanham, MD 20706</t>
  </si>
  <si>
    <t>16.202</t>
  </si>
  <si>
    <t>Glenn Dale Elementary</t>
  </si>
  <si>
    <t>6700 GLENN DALE ROAD, GLENN DALE, MD 20769</t>
  </si>
  <si>
    <t>16.116</t>
  </si>
  <si>
    <t>Glenridge Elementary</t>
  </si>
  <si>
    <t>7200 GALLATIN STREET, LANDOVER HILLS, MD 20784</t>
  </si>
  <si>
    <t>16.181</t>
  </si>
  <si>
    <t>Goddard (Robert) Montessori</t>
  </si>
  <si>
    <t>9850 GOOD LUCK ROAD, SEABROOK, MD 20706</t>
  </si>
  <si>
    <t>16.121</t>
  </si>
  <si>
    <t>Gourdine (Isaac J.) Middle</t>
  </si>
  <si>
    <t>8700 ALLENTOWN ROAD, FORT WASHINGTON, MD 20744</t>
  </si>
  <si>
    <t>16.222</t>
  </si>
  <si>
    <t>Gray (Robert R.) Elementary</t>
  </si>
  <si>
    <t>4949 ADDISON ROAD, Capitol Heights, MD 20743</t>
  </si>
  <si>
    <t>16.140</t>
  </si>
  <si>
    <t>Green Valley Academy</t>
  </si>
  <si>
    <t>2001 SHADYSIDE AVE, SUITLAND, MD 20746</t>
  </si>
  <si>
    <t>16.240</t>
  </si>
  <si>
    <t>Green Valley Alternative (Former)</t>
  </si>
  <si>
    <t>2215 CHADWICK STREET, TEMPLE HILLS, MD 20748</t>
  </si>
  <si>
    <t>16.108</t>
  </si>
  <si>
    <t>Greenbelt Elementary</t>
  </si>
  <si>
    <t>66 RIDGE ROAD, GREENBELT, MD 20770</t>
  </si>
  <si>
    <t>16.256</t>
  </si>
  <si>
    <t>Greenbelt Middle</t>
  </si>
  <si>
    <t>6301 Breezewood Drive, Greenbelt, MD 20770</t>
  </si>
  <si>
    <t>16.015</t>
  </si>
  <si>
    <t>Greendale Elementary (Former)</t>
  </si>
  <si>
    <t xml:space="preserve">68th and D Streets, Seat Pleasant, MD </t>
  </si>
  <si>
    <t>16.001</t>
  </si>
  <si>
    <t>Gwynn Park High</t>
  </si>
  <si>
    <t>13800 BRANDYWINE ROAD, BRANDYWINE, MD 20613</t>
  </si>
  <si>
    <t>16.211</t>
  </si>
  <si>
    <t>Gwynn Park Middle</t>
  </si>
  <si>
    <t>8000 DYSON ROAD, BRANDYWINE, MD 20613</t>
  </si>
  <si>
    <t>16.226</t>
  </si>
  <si>
    <t>Hall (William W.) Academy</t>
  </si>
  <si>
    <t>5200 MARLBORO PIKE, CAPITOL HEIGHTS, MD 20743</t>
  </si>
  <si>
    <t>16.128</t>
  </si>
  <si>
    <t>Hanson (John) Montessori</t>
  </si>
  <si>
    <t>6360 OXON HILL ROAD, OXON HILL, MD 20745</t>
  </si>
  <si>
    <t>16.026</t>
  </si>
  <si>
    <t>Harmony Hall Elementary (Former)</t>
  </si>
  <si>
    <t>10701 Linvingston Road, Fort Washington, MD 20744</t>
  </si>
  <si>
    <t>16.113</t>
  </si>
  <si>
    <t>Harrison (James H.) Elementary</t>
  </si>
  <si>
    <t>13200 LARCHDALE ROAD, LAUREL, MD 20708</t>
  </si>
  <si>
    <t>16.132</t>
  </si>
  <si>
    <t>Heather Hills Elementary</t>
  </si>
  <si>
    <t>12605 HEMING LANE, BOWIE, MD 20716</t>
  </si>
  <si>
    <t>16.058</t>
  </si>
  <si>
    <t>High Bridge Elementary</t>
  </si>
  <si>
    <t>7011 HIGH BRIDGE ROAD, BOWIE, MD 20720</t>
  </si>
  <si>
    <t>16.085</t>
  </si>
  <si>
    <t>High Point High</t>
  </si>
  <si>
    <t>3601 POWDER MILL ROAD, BELTSVILLE, MD 20705</t>
  </si>
  <si>
    <t>16.192</t>
  </si>
  <si>
    <t>Highland Park Elementary</t>
  </si>
  <si>
    <t>6501 LOWLAND DRIVE, LANDOVER, MD 20785</t>
  </si>
  <si>
    <t>16.175</t>
  </si>
  <si>
    <t>Hillcrest Heights Elementary</t>
  </si>
  <si>
    <t>4305 22nd PLACE, TEMPLE HILLS, MD 20748</t>
  </si>
  <si>
    <t>16.098</t>
  </si>
  <si>
    <t>Holly Park (Former)</t>
  </si>
  <si>
    <t>5301 Edgewood Road, College Park, MD 20740</t>
  </si>
  <si>
    <t>16.068</t>
  </si>
  <si>
    <t>Hollywood Elementary</t>
  </si>
  <si>
    <t>9811 49th AVENUE, COLLEGE PARK, MD 20740</t>
  </si>
  <si>
    <t>16.236</t>
  </si>
  <si>
    <t>Howard (John E.) Elementary (Former)</t>
  </si>
  <si>
    <t>4400 SHELL STREET, CAPITOL HEIGHTS, MD 20743</t>
  </si>
  <si>
    <t>16.173</t>
  </si>
  <si>
    <t>Hoyer (Judith P.) ECC (Former)</t>
  </si>
  <si>
    <t>2300 BELLEVIEW AVENUE, CHEVERLY, MD 20785</t>
  </si>
  <si>
    <t>16.022</t>
  </si>
  <si>
    <t>Hoyer (Judith P.) Montessori</t>
  </si>
  <si>
    <t>929 HILL ROAD, LANDOVER, MD 20785-4336</t>
  </si>
  <si>
    <t>16.080</t>
  </si>
  <si>
    <t>Hyattsville Elementary</t>
  </si>
  <si>
    <t>5311 43rd AVENUE, HYATTSVILLE, MD 20781</t>
  </si>
  <si>
    <t>16.178</t>
  </si>
  <si>
    <t>Hyattsville Middle</t>
  </si>
  <si>
    <t>6001 42nd AVENUE, HYATTSVILLE, MD 20781</t>
  </si>
  <si>
    <t>16.149</t>
  </si>
  <si>
    <t>Imagine Foundations at Morningside Public Charter</t>
  </si>
  <si>
    <t>6900 AMES STREET, SUITLAND, MD 20746</t>
  </si>
  <si>
    <t>16.055</t>
  </si>
  <si>
    <t>Indian Queen Elementary</t>
  </si>
  <si>
    <t>9551 FORT FOOTE ROAD, FORT WASHINGTON, MD 20744</t>
  </si>
  <si>
    <t>16.197</t>
  </si>
  <si>
    <t>Jackson (Andrew) Academy</t>
  </si>
  <si>
    <t>3500 REGENCY PARKWAY, FORESTVILLE, MD 20747</t>
  </si>
  <si>
    <t>16.130</t>
  </si>
  <si>
    <t>John Carroll Elementary (Former)</t>
  </si>
  <si>
    <t>1400 NALLEY TERRACE, LANDOVER, MD 20785</t>
  </si>
  <si>
    <t>Johns (Bonnie F.) Educational Media Center</t>
  </si>
  <si>
    <t>8437 Lanover Road, Landover, MD 20785</t>
  </si>
  <si>
    <t>16.219</t>
  </si>
  <si>
    <t>Just (Ernest Everett) Middle</t>
  </si>
  <si>
    <t>1300 CAMPUS WAY NORTH, MITCHELLVILLE, MD 20721</t>
  </si>
  <si>
    <t>16.195</t>
  </si>
  <si>
    <t>Kenilworth Elementary</t>
  </si>
  <si>
    <t>12520 KEMBRIDGE DRIVE, BOWIE, MD 20715</t>
  </si>
  <si>
    <t>16.225</t>
  </si>
  <si>
    <t>Kenmoor Early Childhood Center</t>
  </si>
  <si>
    <t>3211 82nd AVENUE, LANDOVER, MD 20785</t>
  </si>
  <si>
    <t>16.212</t>
  </si>
  <si>
    <t>Kenmoor Middle</t>
  </si>
  <si>
    <t>2500 KENMOOR DRIVE, LANDOVER, MD 20785</t>
  </si>
  <si>
    <t>16.184</t>
  </si>
  <si>
    <t>Kennedy (Dora) French Immersion</t>
  </si>
  <si>
    <t>8950 EDMONSTON ROAD, GREENBELT, MD 20770</t>
  </si>
  <si>
    <t>16.188</t>
  </si>
  <si>
    <t>Kettering Elementary</t>
  </si>
  <si>
    <t>11000 LAYTON STREET, UPPER MARLBORO, MD 20774</t>
  </si>
  <si>
    <t>16.043</t>
  </si>
  <si>
    <t>Kettering Middle</t>
  </si>
  <si>
    <t>65 HERRINGTON DRIVE, UPPER MARLBORO, MD 20774</t>
  </si>
  <si>
    <t>16.160</t>
  </si>
  <si>
    <t>Key (Francis Scott) Elementary</t>
  </si>
  <si>
    <t>2301 SCOTT KEY DRIVE, DISTRICT HEIGHTS, MD 20747</t>
  </si>
  <si>
    <t>16.020</t>
  </si>
  <si>
    <t>Key (Francis Scott) Middle (Demolished)</t>
  </si>
  <si>
    <t>16.213</t>
  </si>
  <si>
    <t>King, Jr. (Martin Luther) Middle</t>
  </si>
  <si>
    <t>4545 AMMENDALE ROAD, BELTSVILLE, MD 20705</t>
  </si>
  <si>
    <t>16.133</t>
  </si>
  <si>
    <t>Kingsford Elementary</t>
  </si>
  <si>
    <t>1401 ENTERPRISE ROAD, MITCHELLVILLE, MD 20721</t>
  </si>
  <si>
    <t>16.234</t>
  </si>
  <si>
    <t>Lake Arbor Elementary</t>
  </si>
  <si>
    <t>10205 LAKE ARBOR WAY, MITCHELLVILLE, MD 20721</t>
  </si>
  <si>
    <t>16.241</t>
  </si>
  <si>
    <t>Lamont Elementary</t>
  </si>
  <si>
    <t>7101 GOOD LUCK ROAD, NEW CARROLLTON, MD 20784</t>
  </si>
  <si>
    <t>16.071</t>
  </si>
  <si>
    <t>Langley Park-McCormick Elementary</t>
  </si>
  <si>
    <t>8201 15TH AVENUE, HYATTSVILLE, MD 20783</t>
  </si>
  <si>
    <t>16.059</t>
  </si>
  <si>
    <t>Lanham Elementary (Former)</t>
  </si>
  <si>
    <t>16.011</t>
  </si>
  <si>
    <t>Largo High</t>
  </si>
  <si>
    <t>505 LARGO ROAD, UPPER MARLBORO, MD 20774</t>
  </si>
  <si>
    <t>16.009</t>
  </si>
  <si>
    <t>Laurel Elementary</t>
  </si>
  <si>
    <t>516 MONTGOMERY STREET, LAUREL, MD 20707</t>
  </si>
  <si>
    <t>16.014</t>
  </si>
  <si>
    <t>Laurel High</t>
  </si>
  <si>
    <t>8000 CHERRY LANE, LAUREL, MD 20707</t>
  </si>
  <si>
    <t>16.049</t>
  </si>
  <si>
    <t>Lewisdale Elementary</t>
  </si>
  <si>
    <t>2400 BANNING PLACE, HYATTSVILLE, MD 20783</t>
  </si>
  <si>
    <t>16.242</t>
  </si>
  <si>
    <t>Longfields Elementary</t>
  </si>
  <si>
    <t>3300 NEWKIRK AVENUE, FORESTVILLE, MD 20747</t>
  </si>
  <si>
    <t>16.243</t>
  </si>
  <si>
    <t>Lyndon Hill Elementary (Former)</t>
  </si>
  <si>
    <t>6181 OLD CENTRAL AVE, CAPITOL HEIGHTS, MD 20743</t>
  </si>
  <si>
    <t>16.028</t>
  </si>
  <si>
    <t>M. Edmonston Elementary (Former)</t>
  </si>
  <si>
    <t>4703 Decatur Street, Hyattsville, MD 20781</t>
  </si>
  <si>
    <t>16.114</t>
  </si>
  <si>
    <t>Madison (James) Middle</t>
  </si>
  <si>
    <t>7300 WOODYARD ROAD, UPPER MARLBORO, MD 20772</t>
  </si>
  <si>
    <t>16.135</t>
  </si>
  <si>
    <t>8400 NIGHTINGALE DRIVE, LANHAM, MD 20706</t>
  </si>
  <si>
    <t>16.004</t>
  </si>
  <si>
    <t>Marlton Elementary</t>
  </si>
  <si>
    <t>8506 OLD COLONY DRIVE SOUTH, UPPER MARLBORO, MD 20772</t>
  </si>
  <si>
    <t>16.156</t>
  </si>
  <si>
    <t>Marshall (Thurgood) Middle</t>
  </si>
  <si>
    <t>4909 BRINKLEY ROAD, TEMPLE HILLS, MD 20748</t>
  </si>
  <si>
    <t>16.231</t>
  </si>
  <si>
    <t>Mary Harris Mother Jones Elementary</t>
  </si>
  <si>
    <t>2405 TECUMSEH STREET, ADELPHI, MD 20783</t>
  </si>
  <si>
    <t>16.097</t>
  </si>
  <si>
    <t>Mason (Jessie B.) (Former)</t>
  </si>
  <si>
    <t>2720 IVERSON STREET, TEMPLE HILLS, MD 20748</t>
  </si>
  <si>
    <t>16.191</t>
  </si>
  <si>
    <t>Massie (Samuel P.) Academy</t>
  </si>
  <si>
    <t>3301 REGENCY PARKWAY, FORESTVILLE, MD 20747</t>
  </si>
  <si>
    <t>16.244</t>
  </si>
  <si>
    <t>Mattaponi Elementary</t>
  </si>
  <si>
    <t>11701 DULEY STATION ROAD, UPPER MARLBORO, MD 20772</t>
  </si>
  <si>
    <t>16.154</t>
  </si>
  <si>
    <t>McHenry (James) Elementary</t>
  </si>
  <si>
    <t>8909 MCHENRY LANE, LANHAM, MD 20706</t>
  </si>
  <si>
    <t>16.027</t>
  </si>
  <si>
    <t>Meadowbrook Elementary (Swing Space)</t>
  </si>
  <si>
    <t>3501 Moylan Drive, Bowie, MD 20715</t>
  </si>
  <si>
    <t>16.168</t>
  </si>
  <si>
    <t>Melwood Elementary</t>
  </si>
  <si>
    <t>7100 WOODYARD ROAD, UPPER MARLBORO, MD 20772</t>
  </si>
  <si>
    <t>16.139</t>
  </si>
  <si>
    <t>Middleton Valley Academy</t>
  </si>
  <si>
    <t>4815 DALTON STREET, TEMPLE HILLS, MD 20748</t>
  </si>
  <si>
    <t>16.146</t>
  </si>
  <si>
    <t>Montpelier Elementary</t>
  </si>
  <si>
    <t>9200 MUIRKIRK ROAD, LAUREL, MD 20708</t>
  </si>
  <si>
    <t>16.039</t>
  </si>
  <si>
    <t>Mount Rainier Elementary</t>
  </si>
  <si>
    <t>4011 32nd STREET, MT. RAINIER, MD 20712</t>
  </si>
  <si>
    <t>New Adelphi Area Middle</t>
  </si>
  <si>
    <t>16.267</t>
  </si>
  <si>
    <t>New Cherokee Lane Elementary</t>
  </si>
  <si>
    <t>2617 Buck Lodge Road, Hyattsville, MD 20783</t>
  </si>
  <si>
    <t>16.124</t>
  </si>
  <si>
    <t>Nicholas Orem Middle</t>
  </si>
  <si>
    <t>6100 EDITORS PARK DRIVE, HYATTSVILLE, MD 20782</t>
  </si>
  <si>
    <t>16.145</t>
  </si>
  <si>
    <t>North Forestville Elementary</t>
  </si>
  <si>
    <t>2311 RITCHIE ROAD, FORESTVILLE, MD 20747</t>
  </si>
  <si>
    <t>16.250</t>
  </si>
  <si>
    <t>Northview Elementary</t>
  </si>
  <si>
    <t>3700 Northview Drive, Bowie, MD 20716</t>
  </si>
  <si>
    <t>16.072</t>
  </si>
  <si>
    <t>Northwestern High</t>
  </si>
  <si>
    <t>7000 ADELPHI ROAD, HYATTSVILLE, MD 20782</t>
  </si>
  <si>
    <t>16.138</t>
  </si>
  <si>
    <t>Oaklands Elementary</t>
  </si>
  <si>
    <t>13710 LAUREL-BOWIE ROAD, LAUREL, MD 20708</t>
  </si>
  <si>
    <t>16.235</t>
  </si>
  <si>
    <t>Obama (Barack) Elementary</t>
  </si>
  <si>
    <t>12700 Brooke Lane, Upper Marlboro, MD 20772</t>
  </si>
  <si>
    <t>16.129</t>
  </si>
  <si>
    <t>Overlook  Elementary</t>
  </si>
  <si>
    <t>3298 CURTIS DRIVE, TEMPLE HILLS, MD 20748</t>
  </si>
  <si>
    <t>16.034</t>
  </si>
  <si>
    <t>Owens (Howard B.) Science Center</t>
  </si>
  <si>
    <t>9601 GREENBELT ROAD, LANHAM, MD 20706</t>
  </si>
  <si>
    <t>16.193</t>
  </si>
  <si>
    <t>Owens Road Elementary (Former)</t>
  </si>
  <si>
    <t>1616 OWENS ROAD, OXON HILL, MD 20745</t>
  </si>
  <si>
    <t>16.031</t>
  </si>
  <si>
    <t>Oxon Hill Elementary</t>
  </si>
  <si>
    <t>7701 LIVINGSTON ROAD, OXON HILL, MD 20745</t>
  </si>
  <si>
    <t>16.082</t>
  </si>
  <si>
    <t>Oxon Hill High</t>
  </si>
  <si>
    <t>6701 LEYTE DRIVE, OXON HILL, MD 20745</t>
  </si>
  <si>
    <t>16.162</t>
  </si>
  <si>
    <t>Oxon Hill Middle</t>
  </si>
  <si>
    <t>9570 FORT FOOTE ROAD, FORT WASHINGTON, MD 20744</t>
  </si>
  <si>
    <t>Oxon Hill Staff Development Center</t>
  </si>
  <si>
    <t>7711 Livingston Road, Oxon Hill, MD 20745</t>
  </si>
  <si>
    <t>16.161</t>
  </si>
  <si>
    <t>Paca (William) Elementary</t>
  </si>
  <si>
    <t>7801 SHERIFF ROAD, LANDOVER, MD 20785</t>
  </si>
  <si>
    <t>16.018</t>
  </si>
  <si>
    <t>Paint Branch Elementary</t>
  </si>
  <si>
    <t>5101 PIERCE AVENUE, COLLEGE PARK, MD 20740</t>
  </si>
  <si>
    <t>16.230</t>
  </si>
  <si>
    <t>Panorama Elementary</t>
  </si>
  <si>
    <t>2002 CALLAWAY STREET, TEMPLE HILLS, MD 20748</t>
  </si>
  <si>
    <t>16.177</t>
  </si>
  <si>
    <t>Parkdale High</t>
  </si>
  <si>
    <t>6001 GOOD LUCK ROAD, RIVERDALE, MD 20737</t>
  </si>
  <si>
    <t>16.209</t>
  </si>
  <si>
    <t>4410 BISHOPMILL DRIVE, UPPER MARLBORO, MD 20772</t>
  </si>
  <si>
    <t>16.207</t>
  </si>
  <si>
    <t>Perrywood Elementary</t>
  </si>
  <si>
    <t>501 WATKINS PARK DRIVE, UPPER MARLBORO, MD 20774</t>
  </si>
  <si>
    <t>16.119</t>
  </si>
  <si>
    <t>Pointer Ridge Elementary</t>
  </si>
  <si>
    <t>1110 PARKINGTON LANE, BOWIE, MD 20716</t>
  </si>
  <si>
    <t>16.218</t>
  </si>
  <si>
    <t>Port Towns Elementary</t>
  </si>
  <si>
    <t>4351 58th Avenue, Bladensburg, MD 20710</t>
  </si>
  <si>
    <t>16.216</t>
  </si>
  <si>
    <t>Potomac High</t>
  </si>
  <si>
    <t>5211 BOYDELL AVENUE, OXON HILL, MD 20745</t>
  </si>
  <si>
    <t>16.086</t>
  </si>
  <si>
    <t>Potomac Landing Elementary</t>
  </si>
  <si>
    <t>12500 FORT WASHINGTON ROAD, FORT WASHINGTON, MD 20744</t>
  </si>
  <si>
    <t>16.093</t>
  </si>
  <si>
    <t>Princess Gardens (Former)</t>
  </si>
  <si>
    <t>6016 Princess Garden Parkway, Lanham, MD 20784</t>
  </si>
  <si>
    <t>16.176</t>
  </si>
  <si>
    <t>Princeton Elementary</t>
  </si>
  <si>
    <t>6101 BAXTER DRIVE, SUITLAND, MD 20746</t>
  </si>
  <si>
    <t>Proposed Elementary School No. 7</t>
  </si>
  <si>
    <t>16.257</t>
  </si>
  <si>
    <t>Proposed Fairwood Elementary (site)</t>
  </si>
  <si>
    <t>13250 Fairwood Parkway, Bowie, MD 20720</t>
  </si>
  <si>
    <t>16.122</t>
  </si>
  <si>
    <t>Pullen (Thomas G.) Creative and Performing Arts Academy</t>
  </si>
  <si>
    <t>700 BRIGHTSEAT ROAD, LANDOVER, MD 20785</t>
  </si>
  <si>
    <t>16.084</t>
  </si>
  <si>
    <t>Randall (James Ryder) Early Childhood Center</t>
  </si>
  <si>
    <t>5410 KIRBY ROAD, CLINTON, MD 20735</t>
  </si>
  <si>
    <t>16.144</t>
  </si>
  <si>
    <t>Reed (Catherine T.) Elementary</t>
  </si>
  <si>
    <t>9501 GREENBELT ROAD, LANHAM, MD 20706</t>
  </si>
  <si>
    <t>16.054</t>
  </si>
  <si>
    <t>Rice (Cora L.) Elementary</t>
  </si>
  <si>
    <t>950 NALLEY ROAD, LANDOVER, MD 20785</t>
  </si>
  <si>
    <t>16.170</t>
  </si>
  <si>
    <t>Ridgecrest Elementary</t>
  </si>
  <si>
    <t>6120 RIGGS ROAD, HYATTSVILLE, MD 20783</t>
  </si>
  <si>
    <t>16.041</t>
  </si>
  <si>
    <t>Rieg (Elizabeth C.)  Regional School</t>
  </si>
  <si>
    <t>15542 PEACH WALKER DRIVE, MITCHELLVILLE, MD 20716</t>
  </si>
  <si>
    <t>16.079</t>
  </si>
  <si>
    <t>Riverdale Elementary</t>
  </si>
  <si>
    <t>5006 RIVERDALE ROAD, RIVERDALE, MD 20737</t>
  </si>
  <si>
    <t>16.112</t>
  </si>
  <si>
    <t>Robert Frost Elementary</t>
  </si>
  <si>
    <t>6419 85th AVENUE, NEW CARROLLTON, MD 20784</t>
  </si>
  <si>
    <t>16.148</t>
  </si>
  <si>
    <t>Rockledge Elementary</t>
  </si>
  <si>
    <t>7701 LAUREL-BOWIE ROAD, BOWIE, MD 20715</t>
  </si>
  <si>
    <t>16.051</t>
  </si>
  <si>
    <t>Rogers Heights Elementary</t>
  </si>
  <si>
    <t>4301 58th AVENUE, BLADENSBURG, MD 20710</t>
  </si>
  <si>
    <t>16.002</t>
  </si>
  <si>
    <t>Roosevelt (Eleanor) High</t>
  </si>
  <si>
    <t>7601 HANOVER PARKWAY, GREENBELT, MD 20770</t>
  </si>
  <si>
    <t>16.253</t>
  </si>
  <si>
    <t>Rosa L. Parks Elementary</t>
  </si>
  <si>
    <t>6111 Ager Road, Hyattsville, MD 20782</t>
  </si>
  <si>
    <t>16.227</t>
  </si>
  <si>
    <t>Rosaryville Elementary</t>
  </si>
  <si>
    <t>9925 ROSARYVILLE ROAD, UPPER MARLBORO, MD 20772</t>
  </si>
  <si>
    <t>16.157</t>
  </si>
  <si>
    <t>Rose Valley Elementary</t>
  </si>
  <si>
    <t>9800 JACQUELINE DRIVE, FORT WASHINGTON, MD 20744</t>
  </si>
  <si>
    <t>16.221</t>
  </si>
  <si>
    <t>Samuel Chase Elementary</t>
  </si>
  <si>
    <t>5700 FISHER ROAD, TEMPLE HILLS, MD 20748</t>
  </si>
  <si>
    <t>16.021</t>
  </si>
  <si>
    <t>Samuel F.B. Morse Elementary (Former)</t>
  </si>
  <si>
    <t xml:space="preserve">11601 Pumpkin Hill Drive, Laurel, MD </t>
  </si>
  <si>
    <t>16.201</t>
  </si>
  <si>
    <t>Samuel Ogle Middle</t>
  </si>
  <si>
    <t>4111 CHELMONT LANE, BOWIE, MD 20715</t>
  </si>
  <si>
    <t>16.077</t>
  </si>
  <si>
    <t>Sasscer Administration Building</t>
  </si>
  <si>
    <t>14201 School Lane, Upper Marlboro, MD 20772</t>
  </si>
  <si>
    <t>16.199</t>
  </si>
  <si>
    <t>Schmidt (William S.) Outdoor Education Center</t>
  </si>
  <si>
    <t>18501 AQUASCO ROAD, BRANDYWINE, MD 20613</t>
  </si>
  <si>
    <t>16.127</t>
  </si>
  <si>
    <t>Scotchtown Hills Elementary</t>
  </si>
  <si>
    <t>15950 DORSET ROAD, LAUREL, MD 20707</t>
  </si>
  <si>
    <t>16.200</t>
  </si>
  <si>
    <t>Seabrook Elementary</t>
  </si>
  <si>
    <t>6001 SEABROOK ROAD, LANHAM, MD 20706</t>
  </si>
  <si>
    <t>16.252</t>
  </si>
  <si>
    <t>Seat Pleasant Elementary</t>
  </si>
  <si>
    <t>6411 G STREET, SEAT PLEASANT, MD 20743-1714</t>
  </si>
  <si>
    <t>16.111</t>
  </si>
  <si>
    <t>Shadyside Elementary (Demolished)</t>
  </si>
  <si>
    <t>4601 LACY AVE, SUITLAND, MD 20746</t>
  </si>
  <si>
    <t>16.247</t>
  </si>
  <si>
    <t>Skyline Elementary</t>
  </si>
  <si>
    <t>6311 RANDOLPH ROAD, SUITLAND, MD 20746</t>
  </si>
  <si>
    <t>16.107</t>
  </si>
  <si>
    <t>Spellman (Gladys Noon) Elementary</t>
  </si>
  <si>
    <t>3324 64th AVENUE, CHEVERLY, MD 20785</t>
  </si>
  <si>
    <t>16.075</t>
  </si>
  <si>
    <t>Springhill Lake Elementary</t>
  </si>
  <si>
    <t>6060 SPRINGHILL DRIVE, GREENBELT, MD 20770</t>
  </si>
  <si>
    <t>Springlake Soccer Fields (Site)</t>
  </si>
  <si>
    <t>3101 Mitchellville Road, Bowie, MD 20716</t>
  </si>
  <si>
    <t>16.152</t>
  </si>
  <si>
    <t>Stoddert (Benjamin) Middle</t>
  </si>
  <si>
    <t>2501 OLSON STREET, TEMPLE HILLS, MD 20748</t>
  </si>
  <si>
    <t>16.016</t>
  </si>
  <si>
    <t>Stone (Thomas S.) Elementary</t>
  </si>
  <si>
    <t>4500 34th STREET, MOUNT RAINIER, MD 20712</t>
  </si>
  <si>
    <t>16.232</t>
  </si>
  <si>
    <t>Suitland Elementary</t>
  </si>
  <si>
    <t>4650 HOMER AVENUE, SUITLAND, MD 20746</t>
  </si>
  <si>
    <t>16.087</t>
  </si>
  <si>
    <t>Suitland High</t>
  </si>
  <si>
    <t>5200 SILVER HILL ROAD, Forestville, MD 20747</t>
  </si>
  <si>
    <t>16.258</t>
  </si>
  <si>
    <t>Suitland High Annex</t>
  </si>
  <si>
    <t>16.103</t>
  </si>
  <si>
    <t>Surrattsville High</t>
  </si>
  <si>
    <t>6101 GARDEN DRIVE, CLINTON, MD 20735</t>
  </si>
  <si>
    <t>16.102</t>
  </si>
  <si>
    <t>Tall Oaks High</t>
  </si>
  <si>
    <t>2112 CHURCH ROAD, BOWIE, MD 20721</t>
  </si>
  <si>
    <t>16.099</t>
  </si>
  <si>
    <t>Tanglewood Regional School (Former)</t>
  </si>
  <si>
    <t>8333 WOODYARD ROAD, CLINTON, MD 20735</t>
  </si>
  <si>
    <t>16.185</t>
  </si>
  <si>
    <t>Tasker (Benjamin) Middle</t>
  </si>
  <si>
    <t>4901 COLLINGTON ROAD, BOWIE, MD 20715</t>
  </si>
  <si>
    <t>16.023</t>
  </si>
  <si>
    <t>Tayac Elementary</t>
  </si>
  <si>
    <t>8600 ALLENTOWN ROAD, FORT WASHINGTON, MD 20744</t>
  </si>
  <si>
    <t>16.155</t>
  </si>
  <si>
    <t>Templeton Elementary</t>
  </si>
  <si>
    <t>6001 CARTERS LANE, RIVERDALE, MD 20737</t>
  </si>
  <si>
    <t>16.229</t>
  </si>
  <si>
    <t>Thomas Johnson Middle</t>
  </si>
  <si>
    <t>5401 BARKER PLACE, LANHAM, MD 20706</t>
  </si>
  <si>
    <t>16.137</t>
  </si>
  <si>
    <t>Tulip Grove Elementary</t>
  </si>
  <si>
    <t>2909 TRAINOR LANE, BOWIE, MD 20715</t>
  </si>
  <si>
    <t>16.081</t>
  </si>
  <si>
    <t>University Park Elementary</t>
  </si>
  <si>
    <t>4315 UNDERWOOD STREET, HYATTSVILLE, MD 20782</t>
  </si>
  <si>
    <t>16.118</t>
  </si>
  <si>
    <t>Valley View Elementary</t>
  </si>
  <si>
    <t>5500 DANBY AVENUE, OXON HILL, MD 20745</t>
  </si>
  <si>
    <t>16.255</t>
  </si>
  <si>
    <t>Vansville Elementary</t>
  </si>
  <si>
    <t>6813 Ammendale Road, Beltsville, MD 20705</t>
  </si>
  <si>
    <t>16.187</t>
  </si>
  <si>
    <t>Waldon Woods Elementary</t>
  </si>
  <si>
    <t>10301 THRIFT ROAD, CLINTON, MD 20735</t>
  </si>
  <si>
    <t>16.196</t>
  </si>
  <si>
    <t>Walker Mill Middle</t>
  </si>
  <si>
    <t>800 KAREN BOULEVARD, CAPITOL HEIGHTS, MD 20743</t>
  </si>
  <si>
    <t>16.003</t>
  </si>
  <si>
    <t>West Laurel Elementary (Former)</t>
  </si>
  <si>
    <t xml:space="preserve">Darwin Street &amp; Park Hall Drive, Laurel, MD </t>
  </si>
  <si>
    <t>16.017</t>
  </si>
  <si>
    <t>Wheatley (H.Winship) Early Childhood Center</t>
  </si>
  <si>
    <t>8801 RITCHIE Drive, CAPITOL HEIGHTS, MD 20743</t>
  </si>
  <si>
    <t>16.249</t>
  </si>
  <si>
    <t>Whitehall Elementary</t>
  </si>
  <si>
    <t>3901 WOODHAVEN LANE, BOWIE, MD 20715</t>
  </si>
  <si>
    <t>16.050</t>
  </si>
  <si>
    <t>Williams (Phyllis E.) Elementary</t>
  </si>
  <si>
    <t>9601 PRINCE PLACE, UPPER MARLBORO, MD 20774</t>
  </si>
  <si>
    <t>Wilson, Sr. (Louis) Facilities Administration Building</t>
  </si>
  <si>
    <t>13300 Old Marlboro Pike, Upper Marlboro, MD 20772</t>
  </si>
  <si>
    <t>16.183</t>
  </si>
  <si>
    <t>Wirt (William) Middle</t>
  </si>
  <si>
    <t>62nd PLACE &amp; TUCKERMAN STREET, RIVERDALE, MD 20737</t>
  </si>
  <si>
    <t>16.254</t>
  </si>
  <si>
    <t>Wise, Jr. (Dr. Henry A.) High</t>
  </si>
  <si>
    <t>12650 Brooke Lane, Upper Marlboro, MD 20772</t>
  </si>
  <si>
    <t>16.150</t>
  </si>
  <si>
    <t>Woodmore Elementary</t>
  </si>
  <si>
    <t>12500 WOODMORE ROAD, MITCHELLVILLE, MD 20721</t>
  </si>
  <si>
    <t>16.052</t>
  </si>
  <si>
    <t>Woodridge Elementary</t>
  </si>
  <si>
    <t>5001 FLINTRIDGE DRIVE, HYATTSVILLE, MD 20784</t>
  </si>
  <si>
    <t>16.190</t>
  </si>
  <si>
    <t>Woods, Sr. (Judge Sylvania W.) Elementary</t>
  </si>
  <si>
    <t>3000 CHURCH STREET, GLENARDEN, MD 20706</t>
  </si>
  <si>
    <t>16.248</t>
  </si>
  <si>
    <t>Yorktown Elementary</t>
  </si>
  <si>
    <t>7301 RACE TRACK ROAD, BOWIE, MD 20715</t>
  </si>
  <si>
    <t>17.021</t>
  </si>
  <si>
    <t>Queen Anne's</t>
  </si>
  <si>
    <t>Bayside Elementary</t>
  </si>
  <si>
    <t>301 CHURCH STREET, STEVENSVILLE, MD 21666</t>
  </si>
  <si>
    <t>17.005</t>
  </si>
  <si>
    <t>Centreville Elementary</t>
  </si>
  <si>
    <t>213 HOMEWOOD AVENUE, CENTREVILLE, MD 21617</t>
  </si>
  <si>
    <t>17.004</t>
  </si>
  <si>
    <t>Centreville Middle</t>
  </si>
  <si>
    <t>231 RUTHSBURG ROAD, CENTREVILLE, MD 21617</t>
  </si>
  <si>
    <t>17.013</t>
  </si>
  <si>
    <t>Church Hill Elementary</t>
  </si>
  <si>
    <t>631 MAIN STREET, CHURCH HILL, MD 21623</t>
  </si>
  <si>
    <t>17.008</t>
  </si>
  <si>
    <t>Grasonville (closed)</t>
  </si>
  <si>
    <t>5441 MAIN ST, GRASONVILLE, MD 21638</t>
  </si>
  <si>
    <t>17.009</t>
  </si>
  <si>
    <t>Grasonville Elementary</t>
  </si>
  <si>
    <t>5435 MAIN STREET, GRASONVILLE, MD 21638</t>
  </si>
  <si>
    <t>17.012</t>
  </si>
  <si>
    <t>Kennard Elementary</t>
  </si>
  <si>
    <t>420 LITTLE KIDWELL AVENUE, CENTREVILLE, MD 21617</t>
  </si>
  <si>
    <t>17.007</t>
  </si>
  <si>
    <t>Kent Island Elementary</t>
  </si>
  <si>
    <t>110 ELEMENTARY WAY, STEVENSVILLE, MD 21666</t>
  </si>
  <si>
    <t>17.023</t>
  </si>
  <si>
    <t>Kent Island High</t>
  </si>
  <si>
    <t>900 LOVE POINT ROAD, STEVENSVILLE, MD 21666</t>
  </si>
  <si>
    <t>17.024</t>
  </si>
  <si>
    <t>Matapeake Elementary</t>
  </si>
  <si>
    <t>651 ROMANCOKE ROAD, STEVENSVILLE, MD 21666</t>
  </si>
  <si>
    <t>17.025</t>
  </si>
  <si>
    <t>Matapeake Middle School</t>
  </si>
  <si>
    <t>671 Romancoke Road, Stevensville, MD 21666</t>
  </si>
  <si>
    <t>17.026</t>
  </si>
  <si>
    <t>New Sudlersville Middle</t>
  </si>
  <si>
    <t>600 Charles Street, Sudlersville, MD 21668</t>
  </si>
  <si>
    <t>17.001</t>
  </si>
  <si>
    <t>Queen Anne's County High</t>
  </si>
  <si>
    <t>125 RUTHSBURG ROAD, CENTREVILLE, MD 21617</t>
  </si>
  <si>
    <t>17.006</t>
  </si>
  <si>
    <t>Stevensville Middle</t>
  </si>
  <si>
    <t>610 MAIN STREET, STEVENSVILLE, MD 21666</t>
  </si>
  <si>
    <t>17.014</t>
  </si>
  <si>
    <t>Sudlersville Elementary</t>
  </si>
  <si>
    <t>300 S. CHURCH STREET, SUDLERSVILLE, MD 21668</t>
  </si>
  <si>
    <t>17.002</t>
  </si>
  <si>
    <t>Sudlersville Middle</t>
  </si>
  <si>
    <t>201 N. CHURCH STREET, SUDLERSVILLE, MD 21668</t>
  </si>
  <si>
    <t>17.022</t>
  </si>
  <si>
    <t>Transportable Relocate</t>
  </si>
  <si>
    <t>19.005</t>
  </si>
  <si>
    <t>Somerset</t>
  </si>
  <si>
    <t>Carter G. Woodson Elementary School</t>
  </si>
  <si>
    <t>281-A WOODSON SCHOOL ROAD, CRISFIELD, MD 21817</t>
  </si>
  <si>
    <t>19.004</t>
  </si>
  <si>
    <t>Crisfield Academy &amp; High School</t>
  </si>
  <si>
    <t>210 N. SOMERSET AVENUE, CRISFIELD, MD 21817</t>
  </si>
  <si>
    <t>19.007</t>
  </si>
  <si>
    <t>Deal Island Elementary School</t>
  </si>
  <si>
    <t>23275 LOLA WHEATLEY ROAD, DEAL ISLAND, MD 21821</t>
  </si>
  <si>
    <t>19.011</t>
  </si>
  <si>
    <t>Ewell Elementary School</t>
  </si>
  <si>
    <t>4005 SMITH ISLAND ROAD, EWELL, MD 21824</t>
  </si>
  <si>
    <t>19.014</t>
  </si>
  <si>
    <t>Greenwood Elementary School</t>
  </si>
  <si>
    <t>11412 DRYDEN ROAD, PRINCESS ANNE, MD 21853</t>
  </si>
  <si>
    <t>19.015</t>
  </si>
  <si>
    <t>H. Dewayne Whittington Elementary</t>
  </si>
  <si>
    <t>6 ASBURY AVENUE, CRISFIELD, MD 21817</t>
  </si>
  <si>
    <t>19.012</t>
  </si>
  <si>
    <t>Marion Sarah Peyton School</t>
  </si>
  <si>
    <t>28573 HUDSON CORNER ROAD, MARION, MD 21838</t>
  </si>
  <si>
    <t>19.013</t>
  </si>
  <si>
    <t>Mt. Vernon Elementary</t>
  </si>
  <si>
    <t>19.001</t>
  </si>
  <si>
    <t>Old Westover School</t>
  </si>
  <si>
    <t>8928 SIGN POST ROAD, WESTOVER, MD 21871</t>
  </si>
  <si>
    <t>19.010</t>
  </si>
  <si>
    <t>Princess Anne Elementary School</t>
  </si>
  <si>
    <t>11576 LANKFORD STREET, PRINCESS ANNE, MD 21853</t>
  </si>
  <si>
    <t>19.003</t>
  </si>
  <si>
    <t>Somerset County Board of Education</t>
  </si>
  <si>
    <t>7982A Tawes Campus Drive, WESTOVER, MD 21871</t>
  </si>
  <si>
    <t>19.017</t>
  </si>
  <si>
    <t>Somerset County Technical High School</t>
  </si>
  <si>
    <t>7994 Tawes Campus Drive, Westover, MD 21871</t>
  </si>
  <si>
    <t>19.016</t>
  </si>
  <si>
    <t>Somerset Intermediate School</t>
  </si>
  <si>
    <t>7970 Tawes Campus Drive, Westover, MD 21871</t>
  </si>
  <si>
    <t>19.006</t>
  </si>
  <si>
    <t>Tylerton Elementary</t>
  </si>
  <si>
    <t>19.002</t>
  </si>
  <si>
    <t>Washington Academy &amp; High School</t>
  </si>
  <si>
    <t>10902 OLD PRINCESS ANNE ROAD, PRINCESS ANNE, MD 21853</t>
  </si>
  <si>
    <t>18.005</t>
  </si>
  <si>
    <t>St. Mary's</t>
  </si>
  <si>
    <t>Benjamin Banneker Elementary</t>
  </si>
  <si>
    <t>27180 POINT LOOKOUT ROAD, LOVEVILLE, MD 20656</t>
  </si>
  <si>
    <t>18.033</t>
  </si>
  <si>
    <t>Captain Walter Francis Duke Elementary School</t>
  </si>
  <si>
    <t>23595 Hayden Farm Lane, Leonardtown, MD 20650</t>
  </si>
  <si>
    <t>18.019</t>
  </si>
  <si>
    <t>Chopticon High</t>
  </si>
  <si>
    <t>25390 COLTON POINT ROAD, MORGANZA, MD 20660</t>
  </si>
  <si>
    <t>18.012</t>
  </si>
  <si>
    <t>Dr. James A. Forrest Career &amp; Technology Center</t>
  </si>
  <si>
    <t>24005 POINT LOOKOUT ROAD, LEONARDTOWN, MD 20650</t>
  </si>
  <si>
    <t>18.024</t>
  </si>
  <si>
    <t>Dynard Elementary</t>
  </si>
  <si>
    <t>23510 BUSHWOOD ROAD, CHAPTICO, MD 20621</t>
  </si>
  <si>
    <t>18.010</t>
  </si>
  <si>
    <t>Esperanza Middle</t>
  </si>
  <si>
    <t>22790 MAPLE ROAD, LEXINGTON PARK, MD 20653</t>
  </si>
  <si>
    <t>18.031</t>
  </si>
  <si>
    <t>Evergreen Elementary School</t>
  </si>
  <si>
    <t>43765 Evergreen Way, California, MD 20619</t>
  </si>
  <si>
    <t>18.032</t>
  </si>
  <si>
    <t>George Washington Carver Elementary</t>
  </si>
  <si>
    <t>46155 CARVER SCHOOL BOULEVARD, GREAT MILLS, MD 20634</t>
  </si>
  <si>
    <t>18.007</t>
  </si>
  <si>
    <t>George Washington Carver Elementary School</t>
  </si>
  <si>
    <t>47382 Lincoln Avenue, Lexington Park, MD 20653</t>
  </si>
  <si>
    <t>18.020</t>
  </si>
  <si>
    <t>Great Mills High</t>
  </si>
  <si>
    <t>21130 GREAT MILLS ROAD, GREAT MILLS, MD 20634</t>
  </si>
  <si>
    <t>18.022</t>
  </si>
  <si>
    <t>Green Holly Elementary</t>
  </si>
  <si>
    <t>46060 MILLSTONE LANDING ROAD, LEXINGTON PARK, MD 20653</t>
  </si>
  <si>
    <t>18.023</t>
  </si>
  <si>
    <t>Greenview Knolls Elementary</t>
  </si>
  <si>
    <t>45711 MILITARY LANE, GREAT MILLS, MD 20634</t>
  </si>
  <si>
    <t>18.026</t>
  </si>
  <si>
    <t>44345 JOY CHAPEL ROAD, HOLLYWOOD, MD 20636</t>
  </si>
  <si>
    <t>18.008</t>
  </si>
  <si>
    <t>Leonardtown Elementary</t>
  </si>
  <si>
    <t>22885 DUKE STREET, LEONARDTOWN, MD 20650</t>
  </si>
  <si>
    <t>18.004</t>
  </si>
  <si>
    <t>Leonardtown High</t>
  </si>
  <si>
    <t>23995 POINT LOOKOUT ROAD, LEONARDTOWN, MD 20650</t>
  </si>
  <si>
    <t>18.001</t>
  </si>
  <si>
    <t>Leonardtown Middle</t>
  </si>
  <si>
    <t>24015 POINT LOOKOUT ROAD, LEONARDTOWN, MD 20650</t>
  </si>
  <si>
    <t>18.017</t>
  </si>
  <si>
    <t>Lettie Marshall Dent Elementary</t>
  </si>
  <si>
    <t>37840 NEW MARKET TURNER ROAD, MECHANICSVILLE, MD 20659</t>
  </si>
  <si>
    <t>18.021</t>
  </si>
  <si>
    <t>Lexington Park Elementary</t>
  </si>
  <si>
    <t>46763 SHANGRI-LA DRIVE, LEXINGTON PARK, MD 20653</t>
  </si>
  <si>
    <t>18.018</t>
  </si>
  <si>
    <t>Loveville Building (part of Benjamin Banneker Elementary)</t>
  </si>
  <si>
    <t>27110 POINT LOOKOUT ROAD, LOVEVILLE, MD 20656</t>
  </si>
  <si>
    <t>18.009</t>
  </si>
  <si>
    <t>Margaret Brent Middle</t>
  </si>
  <si>
    <t>29675 POINT LOOKOUT ROAD, MECHANICSVILLE, MD 20659</t>
  </si>
  <si>
    <t>18.014</t>
  </si>
  <si>
    <t>28585 THREE NOTCH ROAD, MECHANICSVILLE, MD 20659</t>
  </si>
  <si>
    <t>18.011</t>
  </si>
  <si>
    <t>Oakville Elementary</t>
  </si>
  <si>
    <t>26410 THREE NOTCH ROAD, MECHANICSVILLE, MD 20659</t>
  </si>
  <si>
    <t>18.030</t>
  </si>
  <si>
    <t>Old Bethune Elementary</t>
  </si>
  <si>
    <t>22975 Colton Point Road, Bushwood, MD 20618</t>
  </si>
  <si>
    <t>18.013</t>
  </si>
  <si>
    <t>Old Hollywood Elementary</t>
  </si>
  <si>
    <t>24400 Mervell Dean Road, Hollywood, MD 20636</t>
  </si>
  <si>
    <t>18.029</t>
  </si>
  <si>
    <t>Park Hall Elementary</t>
  </si>
  <si>
    <t>20343 HERMANVILLE ROAD, PARK HALL, MD 20667</t>
  </si>
  <si>
    <t>18.027</t>
  </si>
  <si>
    <t>Piney Point Elementary</t>
  </si>
  <si>
    <t>44550 TALL TIMBERS ROAD, TALL TIMBERS, MD 20690</t>
  </si>
  <si>
    <t>18.006</t>
  </si>
  <si>
    <t>Ridge Elementary</t>
  </si>
  <si>
    <t>49430 AIRDELE ROAD, RIDGE, MD 20680</t>
  </si>
  <si>
    <t>18.002</t>
  </si>
  <si>
    <t>Spring Ridge Middle</t>
  </si>
  <si>
    <t>19856 THREE NOTCH ROAD, LEXINGTON PARK, MD 20653</t>
  </si>
  <si>
    <t>18.015</t>
  </si>
  <si>
    <t>Town Creek Elementary</t>
  </si>
  <si>
    <t>45805 DENT DRIVE, LEXINGTON PARK, MD 20653</t>
  </si>
  <si>
    <t>18.016</t>
  </si>
  <si>
    <t>White Marsh Elementary</t>
  </si>
  <si>
    <t>29090 THOMPSON CORNER ROAD, MECHANICSVILLE, MD 20659</t>
  </si>
  <si>
    <t>20.006</t>
  </si>
  <si>
    <t>Talbot</t>
  </si>
  <si>
    <t>Chapel District Elementary</t>
  </si>
  <si>
    <t>11430 CORDOVA ROAD, CORDOVA, MD 21625</t>
  </si>
  <si>
    <t>20.005</t>
  </si>
  <si>
    <t>Easton Elementary - Moton Bldg.</t>
  </si>
  <si>
    <t>307 GLENWOOD AVENUE, EASTON, MD 21601</t>
  </si>
  <si>
    <t>20.010</t>
  </si>
  <si>
    <t>Easton Elementary School</t>
  </si>
  <si>
    <t>20.002</t>
  </si>
  <si>
    <t>Easton High</t>
  </si>
  <si>
    <t>723 MECKLENBURG AVENUE, EASTON, MD 21601</t>
  </si>
  <si>
    <t>20.004</t>
  </si>
  <si>
    <t>Easton Middle</t>
  </si>
  <si>
    <t>201 PEACHBLOSSUM ROAD, EASTON, MD 21601</t>
  </si>
  <si>
    <t>20.001</t>
  </si>
  <si>
    <t>St. Michaels Elementary</t>
  </si>
  <si>
    <t>100 SEYMOUR AVENUE, ST MICHAELS, MD 21663</t>
  </si>
  <si>
    <t>20.008</t>
  </si>
  <si>
    <t>St. Michaels Middle/High</t>
  </si>
  <si>
    <t>200 SEYMOUR AVENUE, ST MICHAELS, MD 21663</t>
  </si>
  <si>
    <t>20.999</t>
  </si>
  <si>
    <t>Talbot County Education Center</t>
  </si>
  <si>
    <t>MT PLEASANT AVE, EASTON, MD 21601</t>
  </si>
  <si>
    <t>20.009</t>
  </si>
  <si>
    <t>Tilghman Elementary</t>
  </si>
  <si>
    <t>21374 FOSTER AVENUE, TILGHMAN, MD 21671</t>
  </si>
  <si>
    <t>20.007</t>
  </si>
  <si>
    <t>4322 LOVERS LANE, TRAPPE, MD 21673</t>
  </si>
  <si>
    <t>21.049</t>
  </si>
  <si>
    <t>Washington</t>
  </si>
  <si>
    <t>Antietam Academy</t>
  </si>
  <si>
    <t>40 West Oak Ridge Drive, HAGERSTOWN, MD 21740</t>
  </si>
  <si>
    <t>21.053</t>
  </si>
  <si>
    <t>Barbara Ingram School for the Arts/Vincent Rauth Groh Academ</t>
  </si>
  <si>
    <t>7-11 South Potomac Street, Hagerstown, MD 21740</t>
  </si>
  <si>
    <t>21.021</t>
  </si>
  <si>
    <t>Bester Elementary</t>
  </si>
  <si>
    <t>385 Mill St., HAGERSTOWN, MD 21740</t>
  </si>
  <si>
    <t>21.027</t>
  </si>
  <si>
    <t>Boonsboro Elementary</t>
  </si>
  <si>
    <t>5 CAMPUS AVENUE, BOONSBORO, MD 21713</t>
  </si>
  <si>
    <t>21.001</t>
  </si>
  <si>
    <t>Boonsboro High</t>
  </si>
  <si>
    <t>10 CAMPUS AVENUE, BOONSBORO, MD 21713</t>
  </si>
  <si>
    <t>21.010</t>
  </si>
  <si>
    <t>Boonsboro Middle</t>
  </si>
  <si>
    <t>1 J H WADE DRIVE, BOONSBORO, MD 21713</t>
  </si>
  <si>
    <t>21.023</t>
  </si>
  <si>
    <t>Cascade Elementary</t>
  </si>
  <si>
    <t>14519 PENNERSVILLE ROAD, CASCADE, MD 21719</t>
  </si>
  <si>
    <t>21.057</t>
  </si>
  <si>
    <t>Children's Village</t>
  </si>
  <si>
    <t>1546 Mt. Aetna Road, Hagerstown, MD 21742</t>
  </si>
  <si>
    <t>21.048</t>
  </si>
  <si>
    <t>Claud Kitchens Outdoor School at Fairview</t>
  </si>
  <si>
    <t>12808 DRAPER ROAD, CLEAR SPRING, MD 21722</t>
  </si>
  <si>
    <t>21.042</t>
  </si>
  <si>
    <t>Clear Spring Elementary</t>
  </si>
  <si>
    <t>12627 BROADFORDING ROAD, CLEAR SPRING, MD 21722</t>
  </si>
  <si>
    <t>21.005</t>
  </si>
  <si>
    <t>Clear Spring High</t>
  </si>
  <si>
    <t>12630 BROADFORDING ROAD, CLEAR SPRING, MD 21722</t>
  </si>
  <si>
    <t>21.007</t>
  </si>
  <si>
    <t>Clear Spring Middle</t>
  </si>
  <si>
    <t>12628 BROADFORDING ROAD, CLEAR SPRING, MD 21722</t>
  </si>
  <si>
    <t>21.034</t>
  </si>
  <si>
    <t>Conococheague Elementary</t>
  </si>
  <si>
    <t>12408 LEARNING LANE, HAGERSTOWN, MD 21740</t>
  </si>
  <si>
    <t>21.038</t>
  </si>
  <si>
    <t>E. Russell Hicks Middle</t>
  </si>
  <si>
    <t>1321 SOUTH POTOMAC STREET, HAGERSTOWN, MD 21740</t>
  </si>
  <si>
    <t>21.045</t>
  </si>
  <si>
    <t>Eastern Elementary</t>
  </si>
  <si>
    <t>1320 YALE DRIVE, HAGERSTOWN, MD 21741</t>
  </si>
  <si>
    <t>21.032</t>
  </si>
  <si>
    <t>Emma K. Doub Elementary</t>
  </si>
  <si>
    <t>1221 SOUTH POTOMAC STREET, HAGERSTOWN, MD 21740</t>
  </si>
  <si>
    <t>21.043</t>
  </si>
  <si>
    <t>Fountain Rock Elementary</t>
  </si>
  <si>
    <t>17145 LAPPANS ROAD, HAGERSTOWN, MD 21740</t>
  </si>
  <si>
    <t>21.046</t>
  </si>
  <si>
    <t>Fountaindale Elementary</t>
  </si>
  <si>
    <t>901 NORTHERN AVENUE, HAGERSTOWN, MD 21740</t>
  </si>
  <si>
    <t>21.051</t>
  </si>
  <si>
    <t>Funkstown Elementary</t>
  </si>
  <si>
    <t>23 FUNKSTOWN ROAD, HAGERSTOWN, MD 21740</t>
  </si>
  <si>
    <t>21.014</t>
  </si>
  <si>
    <t>Greenbrier Elementary</t>
  </si>
  <si>
    <t>21222 SAN MAR ROAD, BOONSBORO, MD 21713</t>
  </si>
  <si>
    <t>21.015</t>
  </si>
  <si>
    <t>Hancock Elementary</t>
  </si>
  <si>
    <t>290 W. MAIN STREET, HANCOCK, MD 21750</t>
  </si>
  <si>
    <t>21.025</t>
  </si>
  <si>
    <t>Hancock Middle/High</t>
  </si>
  <si>
    <t>289 W. MAIN STREET, HANCOCK, MD 21750</t>
  </si>
  <si>
    <t>21.004</t>
  </si>
  <si>
    <t>11101 HICKORY SCHOOL ROAD, WILLIAMSPORT, MD 21795</t>
  </si>
  <si>
    <t>21.012</t>
  </si>
  <si>
    <t>Job Development Center</t>
  </si>
  <si>
    <t>22930 FEDERAL LOOKOUT ROAD, SMITHSBURG, MD 21783</t>
  </si>
  <si>
    <t>21.055</t>
  </si>
  <si>
    <t>Jonathan Hager Elementary</t>
  </si>
  <si>
    <t>12615 Sedgwick Way, Hagerstown, MD 21740</t>
  </si>
  <si>
    <t>21.037</t>
  </si>
  <si>
    <t>Lincolnshire Elementary</t>
  </si>
  <si>
    <t>17545 LINCOLNSHIRE ROAD, HAGERSTOWN, MD 21740</t>
  </si>
  <si>
    <t>21.016</t>
  </si>
  <si>
    <t>Marshall St. Elementary</t>
  </si>
  <si>
    <t>1350 MARSHALL STREET, HAGERSTOWN, MD 21740</t>
  </si>
  <si>
    <t>21.047</t>
  </si>
  <si>
    <t>Maugansville Elementary</t>
  </si>
  <si>
    <t>18023 MAUGANS AVENUE, MAUGANSVILLE, MD 21767</t>
  </si>
  <si>
    <t>21.024</t>
  </si>
  <si>
    <t>North Hagerstown High</t>
  </si>
  <si>
    <t>1200 PENNSYLVANIA AVENUE, HAGERSTOWN, MD 21740</t>
  </si>
  <si>
    <t>21.017</t>
  </si>
  <si>
    <t>701 NORTHERN AVENUE, HAGERSTOWN, MD 21740</t>
  </si>
  <si>
    <t>21.035</t>
  </si>
  <si>
    <t>Old Forge Elementary</t>
  </si>
  <si>
    <t>21615 OLD FORGE ROAD, HAGERSTOWN, MD 21740</t>
  </si>
  <si>
    <t>21.041</t>
  </si>
  <si>
    <t>Pangborn Blvd. Elementary</t>
  </si>
  <si>
    <t>195 PANGBORN BOULEVARD, HAGERSTOWN, MD 21740</t>
  </si>
  <si>
    <t>21.030</t>
  </si>
  <si>
    <t>Paramount Elementary</t>
  </si>
  <si>
    <t>19410 LONGMEADOW ROAD, HAGERSTOWN, MD 21742</t>
  </si>
  <si>
    <t>21.022</t>
  </si>
  <si>
    <t>Pleasant Valley Elementary</t>
  </si>
  <si>
    <t>1707 ROHRORSVILLE ROAD, KNOXVILLE, MD 21758</t>
  </si>
  <si>
    <t>21.044</t>
  </si>
  <si>
    <t>Potomac Heights Elementary</t>
  </si>
  <si>
    <t>301 E. MAGNOLIA AVENUE, HAGERSTOWN, MD 21740</t>
  </si>
  <si>
    <t>21.056</t>
  </si>
  <si>
    <t>Public Service Academy</t>
  </si>
  <si>
    <t>701 Frederick Street, Hagerstown, MD 21740</t>
  </si>
  <si>
    <t>21.050</t>
  </si>
  <si>
    <t>Rockland Woods Elementary</t>
  </si>
  <si>
    <t>18201 Rockland Drive, Hagerstown, MD 21740</t>
  </si>
  <si>
    <t>21.052</t>
  </si>
  <si>
    <t>Ruth Ann Monroe Primary</t>
  </si>
  <si>
    <t>1311 Yale Drive, Hagerstown, MD 21740</t>
  </si>
  <si>
    <t>21.033</t>
  </si>
  <si>
    <t>Salem Avenue Elementary</t>
  </si>
  <si>
    <t>1323 SALEM AVENUE, HAGERSTOWN, MD 21740</t>
  </si>
  <si>
    <t>21.019</t>
  </si>
  <si>
    <t>Sharpsburg Elementary</t>
  </si>
  <si>
    <t>17525 SHEPHERDSTOWN PIKE, SHARPSBURG, MD 21782</t>
  </si>
  <si>
    <t>21.036</t>
  </si>
  <si>
    <t>Smithsburg Elementary</t>
  </si>
  <si>
    <t>67 N. MAIN STREET, SMITHSBURG, MD 21783</t>
  </si>
  <si>
    <t>21.026</t>
  </si>
  <si>
    <t>Smithsburg High</t>
  </si>
  <si>
    <t>66 N MAIN ST, SMITHSBURG, MD 21783</t>
  </si>
  <si>
    <t>21.008</t>
  </si>
  <si>
    <t>Smithsburg Middle</t>
  </si>
  <si>
    <t>68 N MAIN ST, SMITHSBURG, MD 21783</t>
  </si>
  <si>
    <t>21.020</t>
  </si>
  <si>
    <t>South Hagerstown High</t>
  </si>
  <si>
    <t>1101 S. POTOMAC STREET, HAGERSTOWN, MD 21740</t>
  </si>
  <si>
    <t>21.009</t>
  </si>
  <si>
    <t>Springfield Middle</t>
  </si>
  <si>
    <t>334 EAST SUNSET AVE, WILLIAMSPORT, MD 21795</t>
  </si>
  <si>
    <t>21.018</t>
  </si>
  <si>
    <t>Transportable - Relocate</t>
  </si>
  <si>
    <t>21.013</t>
  </si>
  <si>
    <t>Washington County Technical High</t>
  </si>
  <si>
    <t>50 WEST OAK RIDGE DRIVE, HAGERSTOWN, MD 21740</t>
  </si>
  <si>
    <t>21.006</t>
  </si>
  <si>
    <t>Washington Street Elementary</t>
  </si>
  <si>
    <t>21.003</t>
  </si>
  <si>
    <t>Western Heights Middle</t>
  </si>
  <si>
    <t>1300 MARSHALL STREET, HAGERSTOWN, MD 21740</t>
  </si>
  <si>
    <t>21.029</t>
  </si>
  <si>
    <t>Williamsport Elementary</t>
  </si>
  <si>
    <t>1 SOUTH CLIFTON DRIVE, WILLIAMSPORT, MD 21795</t>
  </si>
  <si>
    <t>21.031</t>
  </si>
  <si>
    <t>Williamsport High</t>
  </si>
  <si>
    <t>5 SOUTH CLIFTON DRIVE, WILLIAMSPORT, MD 21795</t>
  </si>
  <si>
    <t>21.002</t>
  </si>
  <si>
    <t>Winter Street Elementary</t>
  </si>
  <si>
    <t>59 WINTER STREET, HAGERSTOWN, MD 21740</t>
  </si>
  <si>
    <t>22.005</t>
  </si>
  <si>
    <t>Wicomico</t>
  </si>
  <si>
    <t>Beaver Run Elementary</t>
  </si>
  <si>
    <t>31481 OCEAN CITY ROAD, SALISBURY, MD 21804</t>
  </si>
  <si>
    <t>22.020</t>
  </si>
  <si>
    <t>Chipman Elementary</t>
  </si>
  <si>
    <t>711 LAKE STREET, SALISBURY, MD 21801</t>
  </si>
  <si>
    <t>22.007</t>
  </si>
  <si>
    <t>Delmar Elementary</t>
  </si>
  <si>
    <t>811 SOUTH 2ND STREET, DELMAR, MD 21875</t>
  </si>
  <si>
    <t>22.003</t>
  </si>
  <si>
    <t>East Salisbury Elementary</t>
  </si>
  <si>
    <t>1201 OCEAN CITY ROAD, SALISBURY, MD 21804</t>
  </si>
  <si>
    <t>22.017</t>
  </si>
  <si>
    <t>Fruitland Intermediate</t>
  </si>
  <si>
    <t>208 W. MAIN STREET, FRUITLAND, MD 21826</t>
  </si>
  <si>
    <t>22.016</t>
  </si>
  <si>
    <t>Fruitland Primary</t>
  </si>
  <si>
    <t>301 NORTH DIVISION STREET, FRUITLAND, MD 21826</t>
  </si>
  <si>
    <t>22.010</t>
  </si>
  <si>
    <t>Glen Avenue Elementary</t>
  </si>
  <si>
    <t>1615 GLEN AVENUE, SALISBURY, MD 21804</t>
  </si>
  <si>
    <t>22.008</t>
  </si>
  <si>
    <t>J.M. Bennett High</t>
  </si>
  <si>
    <t>300 EAST COLLEGE AVENUE, SALISBURY, MD 21804</t>
  </si>
  <si>
    <t>22.018</t>
  </si>
  <si>
    <t>Mardela Middle/High</t>
  </si>
  <si>
    <t>24940 DELMAR ROAD, MARDELA, MD 21837</t>
  </si>
  <si>
    <t>22.030</t>
  </si>
  <si>
    <t>New Bennett Middle</t>
  </si>
  <si>
    <t>532 South Division Street, Fruitland, MD 21826</t>
  </si>
  <si>
    <t>22.004</t>
  </si>
  <si>
    <t>North Salisbury Elementary</t>
  </si>
  <si>
    <t>1213 EMERSON AVENUE, SALISBURY, MD 21801</t>
  </si>
  <si>
    <t>22.012</t>
  </si>
  <si>
    <t>Northwestern Elementary</t>
  </si>
  <si>
    <t>9975 SHARPTOWN ROAD, MARDELA SPRINGS, MD 21837</t>
  </si>
  <si>
    <t>22.021</t>
  </si>
  <si>
    <t>OLD Bennett Middle</t>
  </si>
  <si>
    <t>200 East College Avenue, Salisbury, MD 21804</t>
  </si>
  <si>
    <t>22.001</t>
  </si>
  <si>
    <t>Parkside High</t>
  </si>
  <si>
    <t>1015 BEAGLIN PARK DRIVE, SALISBURY, MD 21804</t>
  </si>
  <si>
    <t>22.028</t>
  </si>
  <si>
    <t>Pemberton Elementary</t>
  </si>
  <si>
    <t>1300 PEMBERTON DRIVE, SALISBURY, MD 21801</t>
  </si>
  <si>
    <t>22.002</t>
  </si>
  <si>
    <t>Pinehurst Elementary</t>
  </si>
  <si>
    <t>520 S. PINEHURST AVENUE, SALISBURY, MD 21801</t>
  </si>
  <si>
    <t>22.019</t>
  </si>
  <si>
    <t>Pittsville Elementary/Middle</t>
  </si>
  <si>
    <t>34404 OLD OCEAN CITY ROAD, PITTSVILLE, MD 21850</t>
  </si>
  <si>
    <t>22.014</t>
  </si>
  <si>
    <t>Prince St. Elementary</t>
  </si>
  <si>
    <t>400 PRINCE STREET, SALISBURY, MD 21804</t>
  </si>
  <si>
    <t>22.025</t>
  </si>
  <si>
    <t>Salisbury Middle</t>
  </si>
  <si>
    <t>607 MORRIS STREET, SALISBURY, MD 21801</t>
  </si>
  <si>
    <t>22.029</t>
  </si>
  <si>
    <t>West Salisbury Elementary</t>
  </si>
  <si>
    <t>1321 WEST ROAD, SALISBURY, MD 21801</t>
  </si>
  <si>
    <t>22.026</t>
  </si>
  <si>
    <t>Westside Intermediate</t>
  </si>
  <si>
    <t>8000 QUANTICO ROAD, HEBRON, MD 21830</t>
  </si>
  <si>
    <t>22.024</t>
  </si>
  <si>
    <t>Westside Primary</t>
  </si>
  <si>
    <t>6046 QUANTICO ROAD, QUANTICO, MD 21856</t>
  </si>
  <si>
    <t>22.031</t>
  </si>
  <si>
    <t>Wicomico Early Learning Center (WELC)</t>
  </si>
  <si>
    <t>1101 Robert Street, Salisbury, MD 21804</t>
  </si>
  <si>
    <t>22.009</t>
  </si>
  <si>
    <t>Wicomico High</t>
  </si>
  <si>
    <t>201 LONG AVENUE, SALISBURY, MD 21804</t>
  </si>
  <si>
    <t>22.015</t>
  </si>
  <si>
    <t>Wicomico Middle</t>
  </si>
  <si>
    <t>635 EAST MAIN STREET, SALISBURY, MD 21804</t>
  </si>
  <si>
    <t>22.027</t>
  </si>
  <si>
    <t>Willards Elementary</t>
  </si>
  <si>
    <t>36161 RICHLAND ROAD, WILLARDS, MD 21874</t>
  </si>
  <si>
    <t>23.012</t>
  </si>
  <si>
    <t>Worcester</t>
  </si>
  <si>
    <t>Berlin Intermediate</t>
  </si>
  <si>
    <t>309 FRANKLIN AVENUE, BERLIN, MD 21811</t>
  </si>
  <si>
    <t>23.007</t>
  </si>
  <si>
    <t>Buckingham Elementary</t>
  </si>
  <si>
    <t>100 BUCKINGHAM ROAD, BERLIN, MD 21811</t>
  </si>
  <si>
    <t>23.013</t>
  </si>
  <si>
    <t>Cedar Chapel Special School</t>
  </si>
  <si>
    <t>510 COULBOURNE LANE, SNOW HILL, MD 21863</t>
  </si>
  <si>
    <t>23.010</t>
  </si>
  <si>
    <t>6270 Worcester Highway, NEWARK, MD 21841</t>
  </si>
  <si>
    <t>23.006</t>
  </si>
  <si>
    <t>Ocean City Elementary</t>
  </si>
  <si>
    <t>12828 CENTER DRIVE, OCEAN CITY, MD 21842</t>
  </si>
  <si>
    <t>23.002</t>
  </si>
  <si>
    <t>Pocomoke Elementary</t>
  </si>
  <si>
    <t>2119 POCOMOKE BELTWAY, POCOMOKE CITY, MD 21851</t>
  </si>
  <si>
    <t>23.003</t>
  </si>
  <si>
    <t>Pocomoke High</t>
  </si>
  <si>
    <t>1817 OLD VIRGINIA ROAD, POCOMOKE CITY, MD 21851</t>
  </si>
  <si>
    <t>23.011</t>
  </si>
  <si>
    <t>Pocomoke Middle</t>
  </si>
  <si>
    <t>800 EIGHTH STREET, POCOMOKE CITY, MD 21851</t>
  </si>
  <si>
    <t>23.001</t>
  </si>
  <si>
    <t>Showell Elementary</t>
  </si>
  <si>
    <t>11318 SHOWELL SCHOOL ROAD, BERLIN, MD 21811</t>
  </si>
  <si>
    <t>23.008</t>
  </si>
  <si>
    <t>Snow Hill Elementary</t>
  </si>
  <si>
    <t>515 COULBOURNE LANE, SNOW HILL, MD 21863</t>
  </si>
  <si>
    <t>23.005</t>
  </si>
  <si>
    <t>Snow Hill High</t>
  </si>
  <si>
    <t>305 S. CHURCH STREET, SNOW HILL, MD 21863</t>
  </si>
  <si>
    <t>23.009</t>
  </si>
  <si>
    <t>Snow Hill Middle</t>
  </si>
  <si>
    <t>522 COULBOURNE LANE, SNOW HILL, MD 21863</t>
  </si>
  <si>
    <t>23.004</t>
  </si>
  <si>
    <t>Stephen Decatur High</t>
  </si>
  <si>
    <t>9913 SEAHAWK ROAD, BERLIN, MD 21811</t>
  </si>
  <si>
    <t>23.014</t>
  </si>
  <si>
    <t>Stephen Decatur Middle</t>
  </si>
  <si>
    <t>9815 SEAHAWK ROAD, BERLIN, MD 21811</t>
  </si>
  <si>
    <t>23.015</t>
  </si>
  <si>
    <t>Worcester Technical High School</t>
  </si>
  <si>
    <t>6290 Worcester Highway, Newark, MD 21841</t>
  </si>
  <si>
    <t>Student Enrollment</t>
  </si>
  <si>
    <t>Baseline SF per Student (Elementary)</t>
  </si>
  <si>
    <t>Baseline SF per Student (Middle)</t>
  </si>
  <si>
    <t>Baseline SF per Student (High)</t>
  </si>
  <si>
    <t>IAC Gross Area Baseline (GAB) Calculator</t>
  </si>
  <si>
    <t>Gross Area Baselines in Gross Square Feet (GSF)</t>
  </si>
  <si>
    <t>Purpose:</t>
  </si>
  <si>
    <t>GSF Add-ons:</t>
  </si>
  <si>
    <t>A.</t>
  </si>
  <si>
    <t>Special Education Spaces</t>
  </si>
  <si>
    <t>B.</t>
  </si>
  <si>
    <t>C.</t>
  </si>
  <si>
    <t>D.</t>
  </si>
  <si>
    <t>English Learner GSF Add-On</t>
  </si>
  <si>
    <t>E.</t>
  </si>
  <si>
    <t xml:space="preserve">Career and Technology Education </t>
  </si>
  <si>
    <t>STATE OF MARYLAND - GROSS AREA BASELINE (GAB) CALCULATOR</t>
  </si>
  <si>
    <t>Project Name</t>
  </si>
  <si>
    <t>GSF Add-Ons</t>
  </si>
  <si>
    <t>Base GAB:</t>
  </si>
  <si>
    <t>SE GSF Add-on</t>
  </si>
  <si>
    <t>English Language Learners</t>
  </si>
  <si>
    <t>Career and Technology Education</t>
  </si>
  <si>
    <t>TOTAL GAB:</t>
  </si>
  <si>
    <t>Instructions</t>
  </si>
  <si>
    <t>1.</t>
  </si>
  <si>
    <t>2.</t>
  </si>
  <si>
    <t>3.</t>
  </si>
  <si>
    <t>4.</t>
  </si>
  <si>
    <t>5.</t>
  </si>
  <si>
    <t>6.</t>
  </si>
  <si>
    <t>7.</t>
  </si>
  <si>
    <t>Based on 2023 GAB Updates</t>
  </si>
  <si>
    <t>Enter into the purple columns in the GAB calculator page the anticipated total supported enrollment for each grade band.  If the project is a collocated facility, the calculator will adjust the GAB for the total project population and look up the SF per student for each separate grade band.</t>
  </si>
  <si>
    <t xml:space="preserve">Additional gross square feet are available for projects that include approved CTE programs. There are estimated add-ons for each type of program included in the GSF Add-on Calculator sheet that can be used for early estimation of the maximum GSF available. The exact add-on will be determined by the IAC based on actual square footage provided and confirmation of program approval. </t>
  </si>
  <si>
    <t>Enter the anticipated number of special education students that qualify for the SE add-on.  These are students who are in LRE groups C,S and W and spend 60% or more of their day outside the core classroom. Number should be rounded up to the nearest 10.</t>
  </si>
  <si>
    <t>Elementary (PK-5)</t>
  </si>
  <si>
    <t>Notes:</t>
  </si>
  <si>
    <t>The total GSF baselines are for determining state funding participation. They are intended to support all of the spaces required to deliver the educational programs required by the State of Maryland and to encourage multiple uses of spaces and other utilization-maximizing strategies that can reduce facility size and therefore the long-term costs of ownership. These baselines are based upon current practices in facility-space allocation. An LEA may request a variance to these state funding participation baselines for a given project on a case-by-case basis through an application for consideration by the IAC for a GAB variance. As part of such an application, the LEA shall provide information sufficient that the IAC staff can analyze the proposed spaces and uses on a program-by-program basis.</t>
  </si>
  <si>
    <t>On the GSF Add-on Calculator sheet, enter the percentage of Concentration of Poverty for the current school population as provided by MSDE in the purple cell.</t>
  </si>
  <si>
    <t>On the GSF Add-on Calculator sheet, enter the percentage of English Learners for the current school population as provided by MSDE in the purple cell.</t>
  </si>
  <si>
    <t>On the GSF Add-on Calculator sheet, enter the number of approved CTE programs in each of the 5 categories.  More detailed description of the categories can be found in COMAR or on the IAC website.</t>
  </si>
  <si>
    <t>The total eligible GSF will be displayed in the TOTAL GAB line on the GAB Calculator sheet.</t>
  </si>
  <si>
    <t>Similar to the State Cost Share add-on, an increase to GSF is available for schools whose populations includes a Concentration of Poverty percentage that is at or over 55%.  Use the sheet titled Add-On Calculator to input the appropriate percentage.  The GSF will be calculated based on a sliding scale for the size of the population and percentage of CPG. Final determination of this add-on will be made by the IAC at time of construction funding.</t>
  </si>
  <si>
    <t>There are several GSF Add-ons available on a project-specific basis that are included in the Gross Area Baseline. This worksheet provides the opportunity for LEAs to estimate the available add-on based on currently available data. The final determination of the add-on will be made by the IAC at the time of construction-funding request and will be based on the approved data provided by MSDE and design plan review and evaluation.</t>
  </si>
  <si>
    <t>Special-education students in MSDE LRE categories C, S, and W are assigned additional square footage per student above the baseline amount for a student in the proposed enrollment.  The additional square footage per student in grades Pre-K through 8 equals 180 GSF minus the baseline GSF. The additional square footage per student in grades 9 through 12 equals 200 GSF minus the baseline GSF.</t>
  </si>
  <si>
    <t>The IAC provides an opportunity to receive up to 3,000 gross square feet for each project to support shared use of facilities with community partners. A cooperative-use agreement or MOU is required for the project to be eligible for this add-on. Determination of eligibility for this add-on will be made by the IAC based on documentation submitted with the CIP request.</t>
  </si>
  <si>
    <t>Concentration of Poverty (CPG) GSF Add-On</t>
  </si>
  <si>
    <t>An increase in GSF is available for schools with a population that is greater than 10% English Language learners. Use the sheet titled GSF Add-On Calculator to input the appropriate percentage. The GSF will be calculated based on a sliding scale for the size of the population and percentage of English Language learners.  Final determination of this add-on will be made by the IAC at time of construction funding.</t>
  </si>
  <si>
    <t>Enter the total GSF of anticipated Cooperative-Use Space</t>
  </si>
  <si>
    <t>Run Date</t>
  </si>
  <si>
    <t>Calc. ver. 2025-02-10</t>
  </si>
  <si>
    <t>Calc ver. 2025-02-10</t>
  </si>
  <si>
    <r>
      <t xml:space="preserve">Please consult the COMAR, the APG or IAC regarding any questions related to appropriate data and applicability of GSF add-ons. </t>
    </r>
    <r>
      <rPr>
        <b/>
        <u/>
        <sz val="11"/>
        <rFont val="Roboto"/>
      </rPr>
      <t>This tool is only for estimating purposes and should be reviewed in conjunction with IAC staff prior to requesting funding.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</si>
</sst>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s>
  <fonts count="3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sz val="11"/>
      <color theme="1"/>
      <name val="Arial"/>
      <family val="2"/>
    </font>
    <font>
      <sz val="10"/>
      <color theme="1"/>
      <name val="Arial"/>
      <family val="2"/>
    </font>
    <font>
      <b/>
      <sz val="12"/>
      <name val="Arial"/>
      <family val="2"/>
    </font>
    <font>
      <b/>
      <sz val="11"/>
      <color theme="1"/>
      <name val="Calibri"/>
      <family val="2"/>
      <scheme val="minor"/>
    </font>
    <font>
      <b/>
      <sz val="12"/>
      <color theme="1"/>
      <name val="Arial"/>
      <family val="2"/>
    </font>
    <font>
      <sz val="11"/>
      <name val="Calibri"/>
      <family val="2"/>
      <scheme val="minor"/>
    </font>
    <font>
      <sz val="10"/>
      <color theme="1"/>
      <name val="Calibri"/>
      <family val="2"/>
    </font>
    <font>
      <sz val="10"/>
      <color theme="0"/>
      <name val="Arial"/>
      <family val="2"/>
    </font>
    <font>
      <b/>
      <sz val="10"/>
      <color theme="1"/>
      <name val="Roboto"/>
    </font>
    <font>
      <sz val="10"/>
      <color theme="1"/>
      <name val="Roboto"/>
    </font>
    <font>
      <sz val="10"/>
      <color theme="0"/>
      <name val="Roboto"/>
    </font>
    <font>
      <b/>
      <sz val="11"/>
      <color theme="1"/>
      <name val="Roboto"/>
    </font>
    <font>
      <sz val="11"/>
      <color theme="1"/>
      <name val="Roboto"/>
    </font>
    <font>
      <i/>
      <sz val="10"/>
      <color theme="1"/>
      <name val="Roboto"/>
    </font>
    <font>
      <b/>
      <sz val="12"/>
      <color theme="1"/>
      <name val="Roboto"/>
    </font>
    <font>
      <sz val="10"/>
      <name val="Roboto"/>
    </font>
    <font>
      <sz val="11"/>
      <name val="Calibri"/>
      <family val="2"/>
    </font>
    <font>
      <b/>
      <sz val="14"/>
      <color theme="1"/>
      <name val="Roboto"/>
    </font>
    <font>
      <b/>
      <sz val="16"/>
      <color theme="1"/>
      <name val="Roboto"/>
    </font>
    <font>
      <sz val="8"/>
      <color theme="1"/>
      <name val="Roboto"/>
    </font>
    <font>
      <b/>
      <sz val="18"/>
      <name val="Roboto"/>
    </font>
    <font>
      <b/>
      <sz val="12"/>
      <name val="Roboto"/>
    </font>
    <font>
      <sz val="11"/>
      <name val="Roboto"/>
    </font>
    <font>
      <b/>
      <u/>
      <sz val="11"/>
      <name val="Roboto"/>
    </font>
    <font>
      <sz val="12"/>
      <name val="Roboto"/>
    </font>
  </fonts>
  <fills count="1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theme="0"/>
      </patternFill>
    </fill>
    <fill>
      <patternFill patternType="solid">
        <fgColor theme="0"/>
        <bgColor rgb="FFD8D8D8"/>
      </patternFill>
    </fill>
    <fill>
      <patternFill patternType="solid">
        <fgColor theme="0" tint="-4.9989318521683403E-2"/>
        <bgColor rgb="FFD8D8D8"/>
      </patternFill>
    </fill>
    <fill>
      <patternFill patternType="solid">
        <fgColor theme="6" tint="0.59999389629810485"/>
        <bgColor indexed="64"/>
      </patternFill>
    </fill>
    <fill>
      <patternFill patternType="solid">
        <fgColor rgb="FFBFBFBF"/>
        <bgColor rgb="FF000000"/>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79998168889431442"/>
        <bgColor theme="0"/>
      </patternFill>
    </fill>
  </fills>
  <borders count="46">
    <border>
      <left/>
      <right/>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double">
        <color rgb="FF000000"/>
      </right>
      <top style="double">
        <color rgb="FF000000"/>
      </top>
      <bottom style="double">
        <color rgb="FF000000"/>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top style="hair">
        <color rgb="FF000000"/>
      </top>
      <bottom style="hair">
        <color rgb="FF000000"/>
      </bottom>
      <diagonal/>
    </border>
    <border>
      <left style="hair">
        <color rgb="FF000000"/>
      </left>
      <right/>
      <top/>
      <bottom/>
      <diagonal/>
    </border>
    <border>
      <left style="thin">
        <color indexed="64"/>
      </left>
      <right style="thin">
        <color indexed="64"/>
      </right>
      <top style="thin">
        <color indexed="64"/>
      </top>
      <bottom/>
      <diagonal/>
    </border>
    <border>
      <left style="medium">
        <color indexed="64"/>
      </left>
      <right/>
      <top style="medium">
        <color indexed="64"/>
      </top>
      <bottom style="double">
        <color rgb="FF000000"/>
      </bottom>
      <diagonal/>
    </border>
    <border>
      <left/>
      <right/>
      <top style="medium">
        <color indexed="64"/>
      </top>
      <bottom style="double">
        <color rgb="FF000000"/>
      </bottom>
      <diagonal/>
    </border>
    <border>
      <left style="medium">
        <color indexed="64"/>
      </left>
      <right/>
      <top style="double">
        <color rgb="FF000000"/>
      </top>
      <bottom style="double">
        <color rgb="FF000000"/>
      </bottom>
      <diagonal/>
    </border>
    <border>
      <left style="double">
        <color rgb="FF000000"/>
      </left>
      <right/>
      <top style="double">
        <color rgb="FF000000"/>
      </top>
      <bottom style="double">
        <color rgb="FF000000"/>
      </bottom>
      <diagonal/>
    </border>
    <border>
      <left/>
      <right/>
      <top style="hair">
        <color indexed="64"/>
      </top>
      <bottom style="thin">
        <color indexed="64"/>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hair">
        <color rgb="FF000000"/>
      </right>
      <top/>
      <bottom/>
      <diagonal/>
    </border>
    <border>
      <left/>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s>
  <cellStyleXfs count="51">
    <xf numFmtId="0" fontId="0" fillId="0" borderId="0"/>
    <xf numFmtId="4" fontId="12" fillId="0" borderId="0" applyFont="0" applyFill="0" applyBorder="0" applyAlignment="0" applyProtection="0"/>
    <xf numFmtId="43" fontId="11" fillId="0" borderId="0" applyFont="0" applyFill="0" applyBorder="0" applyAlignment="0" applyProtection="0"/>
    <xf numFmtId="3" fontId="12" fillId="0" borderId="0" applyFont="0" applyFill="0" applyBorder="0" applyAlignment="0" applyProtection="0"/>
    <xf numFmtId="7" fontId="12" fillId="0" borderId="0" applyFont="0" applyFill="0" applyBorder="0" applyAlignment="0" applyProtection="0"/>
    <xf numFmtId="5" fontId="12" fillId="0" borderId="0" applyFont="0" applyFill="0" applyBorder="0" applyAlignment="0" applyProtection="0"/>
    <xf numFmtId="0" fontId="12" fillId="0" borderId="0" applyFont="0" applyFill="0" applyBorder="0" applyAlignment="0" applyProtection="0"/>
    <xf numFmtId="2" fontId="12" fillId="0" borderId="0" applyFont="0" applyFill="0" applyBorder="0" applyAlignment="0" applyProtection="0"/>
    <xf numFmtId="0" fontId="11" fillId="0" borderId="0">
      <alignment vertical="top"/>
    </xf>
    <xf numFmtId="0" fontId="11" fillId="0" borderId="0"/>
    <xf numFmtId="9" fontId="11" fillId="0" borderId="0" applyFont="0" applyFill="0" applyBorder="0" applyAlignment="0" applyProtection="0"/>
    <xf numFmtId="4" fontId="11" fillId="0" borderId="0" applyFont="0" applyFill="0" applyBorder="0" applyAlignment="0" applyProtection="0"/>
    <xf numFmtId="3" fontId="11" fillId="0" borderId="0" applyFont="0" applyFill="0" applyBorder="0" applyAlignment="0" applyProtection="0"/>
    <xf numFmtId="7" fontId="11" fillId="0" borderId="0" applyFont="0" applyFill="0" applyBorder="0" applyAlignment="0" applyProtection="0"/>
    <xf numFmtId="5" fontId="11" fillId="0" borderId="0" applyFont="0" applyFill="0" applyBorder="0" applyAlignment="0" applyProtection="0"/>
    <xf numFmtId="0" fontId="11" fillId="0" borderId="0" applyFont="0" applyFill="0" applyBorder="0" applyAlignment="0" applyProtection="0"/>
    <xf numFmtId="2" fontId="11" fillId="0" borderId="0" applyFont="0" applyFill="0" applyBorder="0" applyAlignment="0" applyProtection="0"/>
    <xf numFmtId="0" fontId="11" fillId="0" borderId="0"/>
    <xf numFmtId="44" fontId="10" fillId="0" borderId="0" applyFont="0" applyFill="0" applyBorder="0" applyAlignment="0" applyProtection="0"/>
    <xf numFmtId="9" fontId="11" fillId="0" borderId="0" applyFont="0" applyFill="0" applyBorder="0" applyAlignment="0" applyProtection="0"/>
    <xf numFmtId="43" fontId="14" fillId="0" borderId="0" applyFont="0" applyFill="0" applyBorder="0" applyAlignment="0" applyProtection="0"/>
    <xf numFmtId="0" fontId="16" fillId="0" borderId="12" applyNumberFormat="0" applyAlignment="0" applyProtection="0">
      <alignment horizontal="left" vertical="center"/>
    </xf>
    <xf numFmtId="0" fontId="16" fillId="0" borderId="5">
      <alignment horizontal="left" vertical="center"/>
    </xf>
    <xf numFmtId="0" fontId="14" fillId="0" borderId="0"/>
    <xf numFmtId="3" fontId="11" fillId="0" borderId="0" applyFont="0" applyFill="0" applyBorder="0" applyAlignment="0" applyProtection="0"/>
    <xf numFmtId="4" fontId="11" fillId="0" borderId="0" applyFont="0" applyFill="0" applyBorder="0" applyAlignment="0" applyProtection="0"/>
    <xf numFmtId="7" fontId="11" fillId="0" borderId="0" applyFont="0" applyFill="0" applyBorder="0" applyAlignment="0" applyProtection="0"/>
    <xf numFmtId="0" fontId="1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0" fontId="6" fillId="0" borderId="0"/>
    <xf numFmtId="0" fontId="5" fillId="0" borderId="0"/>
    <xf numFmtId="0" fontId="30" fillId="0" borderId="0"/>
    <xf numFmtId="0" fontId="4"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75">
    <xf numFmtId="0" fontId="0" fillId="0" borderId="0" xfId="0"/>
    <xf numFmtId="0" fontId="5" fillId="0" borderId="0" xfId="35"/>
    <xf numFmtId="0" fontId="23" fillId="0" borderId="0" xfId="35" applyFont="1"/>
    <xf numFmtId="4" fontId="23" fillId="7" borderId="19" xfId="35" applyNumberFormat="1" applyFont="1" applyFill="1" applyBorder="1" applyAlignment="1">
      <alignment horizontal="center"/>
    </xf>
    <xf numFmtId="3" fontId="23" fillId="7" borderId="17" xfId="35" applyNumberFormat="1" applyFont="1" applyFill="1" applyBorder="1" applyAlignment="1">
      <alignment horizontal="right"/>
    </xf>
    <xf numFmtId="4" fontId="23" fillId="7" borderId="20" xfId="35" applyNumberFormat="1" applyFont="1" applyFill="1" applyBorder="1" applyAlignment="1">
      <alignment horizontal="center"/>
    </xf>
    <xf numFmtId="0" fontId="26" fillId="0" borderId="0" xfId="0" applyFont="1"/>
    <xf numFmtId="0" fontId="23" fillId="7" borderId="0" xfId="35" applyFont="1" applyFill="1" applyAlignment="1">
      <alignment vertical="center"/>
    </xf>
    <xf numFmtId="0" fontId="23" fillId="7" borderId="0" xfId="35" applyFont="1" applyFill="1"/>
    <xf numFmtId="0" fontId="23" fillId="7" borderId="0" xfId="35" applyFont="1" applyFill="1" applyAlignment="1">
      <alignment horizontal="center"/>
    </xf>
    <xf numFmtId="0" fontId="23" fillId="7" borderId="13" xfId="35" applyFont="1" applyFill="1" applyBorder="1"/>
    <xf numFmtId="3" fontId="23" fillId="7" borderId="0" xfId="35" applyNumberFormat="1" applyFont="1" applyFill="1" applyAlignment="1">
      <alignment horizontal="center"/>
    </xf>
    <xf numFmtId="0" fontId="23" fillId="7" borderId="13" xfId="35" applyFont="1" applyFill="1" applyBorder="1" applyAlignment="1">
      <alignment vertical="center"/>
    </xf>
    <xf numFmtId="0" fontId="22" fillId="7" borderId="0" xfId="35" applyFont="1" applyFill="1"/>
    <xf numFmtId="164" fontId="23" fillId="7" borderId="0" xfId="35" applyNumberFormat="1" applyFont="1" applyFill="1"/>
    <xf numFmtId="0" fontId="22" fillId="8" borderId="0" xfId="35" applyFont="1" applyFill="1" applyAlignment="1">
      <alignment vertical="top" wrapText="1"/>
    </xf>
    <xf numFmtId="0" fontId="22" fillId="8" borderId="0" xfId="35" applyFont="1" applyFill="1" applyAlignment="1">
      <alignment vertical="top"/>
    </xf>
    <xf numFmtId="1" fontId="24" fillId="7" borderId="0" xfId="35" applyNumberFormat="1" applyFont="1" applyFill="1" applyAlignment="1">
      <alignment horizontal="center"/>
    </xf>
    <xf numFmtId="0" fontId="15" fillId="5" borderId="0" xfId="35" applyFont="1" applyFill="1" applyAlignment="1">
      <alignment vertical="center"/>
    </xf>
    <xf numFmtId="0" fontId="15" fillId="5" borderId="0" xfId="35" applyFont="1" applyFill="1"/>
    <xf numFmtId="1" fontId="21" fillId="5" borderId="0" xfId="35" applyNumberFormat="1" applyFont="1" applyFill="1"/>
    <xf numFmtId="0" fontId="20" fillId="5" borderId="0" xfId="35" applyFont="1" applyFill="1"/>
    <xf numFmtId="0" fontId="15" fillId="5" borderId="0" xfId="35" applyFont="1" applyFill="1" applyAlignment="1">
      <alignment horizontal="center"/>
    </xf>
    <xf numFmtId="0" fontId="23" fillId="5" borderId="0" xfId="35" applyFont="1" applyFill="1" applyAlignment="1">
      <alignment vertical="center"/>
    </xf>
    <xf numFmtId="0" fontId="23" fillId="5" borderId="0" xfId="35" applyFont="1" applyFill="1"/>
    <xf numFmtId="0" fontId="22" fillId="5" borderId="0" xfId="35" applyFont="1" applyFill="1"/>
    <xf numFmtId="0" fontId="22" fillId="7" borderId="18" xfId="35" applyFont="1" applyFill="1" applyBorder="1" applyAlignment="1">
      <alignment horizontal="left"/>
    </xf>
    <xf numFmtId="0" fontId="5" fillId="5" borderId="0" xfId="35" applyFill="1"/>
    <xf numFmtId="0" fontId="17" fillId="3" borderId="2" xfId="38" applyFont="1" applyFill="1" applyBorder="1" applyAlignment="1">
      <alignment horizontal="center" wrapText="1"/>
    </xf>
    <xf numFmtId="2" fontId="17" fillId="3" borderId="2" xfId="38" applyNumberFormat="1" applyFont="1" applyFill="1" applyBorder="1" applyAlignment="1">
      <alignment horizontal="center" wrapText="1"/>
    </xf>
    <xf numFmtId="0" fontId="3" fillId="0" borderId="0" xfId="38"/>
    <xf numFmtId="0" fontId="19" fillId="0" borderId="0" xfId="38" applyFont="1" applyAlignment="1">
      <alignment horizontal="center"/>
    </xf>
    <xf numFmtId="2" fontId="19" fillId="6" borderId="0" xfId="38" applyNumberFormat="1" applyFont="1" applyFill="1" applyAlignment="1">
      <alignment horizontal="center"/>
    </xf>
    <xf numFmtId="2" fontId="19" fillId="10" borderId="0" xfId="38" applyNumberFormat="1" applyFont="1" applyFill="1" applyAlignment="1">
      <alignment horizontal="center"/>
    </xf>
    <xf numFmtId="2" fontId="19" fillId="0" borderId="0" xfId="38" applyNumberFormat="1" applyFont="1" applyAlignment="1">
      <alignment horizontal="center"/>
    </xf>
    <xf numFmtId="0" fontId="19" fillId="4" borderId="14" xfId="38" applyFont="1" applyFill="1" applyBorder="1" applyAlignment="1">
      <alignment horizontal="center"/>
    </xf>
    <xf numFmtId="2" fontId="19" fillId="4" borderId="14" xfId="38" applyNumberFormat="1" applyFont="1" applyFill="1" applyBorder="1" applyAlignment="1">
      <alignment horizontal="center"/>
    </xf>
    <xf numFmtId="2" fontId="30" fillId="11" borderId="14" xfId="38" applyNumberFormat="1" applyFont="1" applyFill="1" applyBorder="1" applyAlignment="1">
      <alignment horizontal="center"/>
    </xf>
    <xf numFmtId="0" fontId="19" fillId="0" borderId="14" xfId="38" applyFont="1" applyBorder="1" applyAlignment="1">
      <alignment horizontal="center"/>
    </xf>
    <xf numFmtId="2" fontId="19" fillId="12" borderId="14" xfId="38" applyNumberFormat="1" applyFont="1" applyFill="1" applyBorder="1" applyAlignment="1">
      <alignment horizontal="center"/>
    </xf>
    <xf numFmtId="0" fontId="3" fillId="0" borderId="0" xfId="38" applyAlignment="1">
      <alignment horizontal="center"/>
    </xf>
    <xf numFmtId="0" fontId="3" fillId="4" borderId="14" xfId="38" applyFill="1" applyBorder="1" applyAlignment="1">
      <alignment horizontal="center"/>
    </xf>
    <xf numFmtId="0" fontId="3" fillId="0" borderId="14" xfId="38" applyBorder="1" applyAlignment="1">
      <alignment horizontal="center"/>
    </xf>
    <xf numFmtId="2" fontId="19" fillId="6" borderId="14" xfId="38" applyNumberFormat="1" applyFont="1" applyFill="1" applyBorder="1" applyAlignment="1">
      <alignment horizontal="center"/>
    </xf>
    <xf numFmtId="0" fontId="3" fillId="4" borderId="0" xfId="38" applyFill="1" applyAlignment="1">
      <alignment horizontal="center"/>
    </xf>
    <xf numFmtId="4" fontId="29" fillId="7" borderId="19" xfId="35" applyNumberFormat="1" applyFont="1" applyFill="1" applyBorder="1" applyAlignment="1">
      <alignment horizontal="center"/>
    </xf>
    <xf numFmtId="0" fontId="25" fillId="0" borderId="0" xfId="0" applyFont="1" applyAlignment="1">
      <alignment horizontal="center"/>
    </xf>
    <xf numFmtId="0" fontId="32" fillId="0" borderId="0" xfId="0" applyFont="1"/>
    <xf numFmtId="0" fontId="25" fillId="0" borderId="14" xfId="0" applyFont="1" applyBorder="1"/>
    <xf numFmtId="0" fontId="26" fillId="0" borderId="27" xfId="0" applyFont="1" applyBorder="1"/>
    <xf numFmtId="0" fontId="26" fillId="0" borderId="10" xfId="0" applyFont="1" applyBorder="1"/>
    <xf numFmtId="0" fontId="26" fillId="0" borderId="3" xfId="0" applyFont="1" applyBorder="1"/>
    <xf numFmtId="0" fontId="26" fillId="0" borderId="22" xfId="0" applyFont="1" applyBorder="1" applyAlignment="1">
      <alignment horizontal="center"/>
    </xf>
    <xf numFmtId="0" fontId="26" fillId="0" borderId="14" xfId="0" applyFont="1" applyBorder="1" applyAlignment="1">
      <alignment horizontal="center"/>
    </xf>
    <xf numFmtId="0" fontId="26" fillId="0" borderId="10" xfId="0" applyFont="1" applyBorder="1" applyAlignment="1">
      <alignment horizontal="center"/>
    </xf>
    <xf numFmtId="0" fontId="26" fillId="0" borderId="11" xfId="0" applyFont="1" applyBorder="1" applyAlignment="1">
      <alignment horizontal="center"/>
    </xf>
    <xf numFmtId="0" fontId="26" fillId="0" borderId="3" xfId="0" applyFont="1" applyBorder="1" applyAlignment="1">
      <alignment horizontal="center"/>
    </xf>
    <xf numFmtId="0" fontId="25" fillId="0" borderId="8" xfId="0" applyFont="1" applyBorder="1" applyAlignment="1">
      <alignment horizontal="center"/>
    </xf>
    <xf numFmtId="0" fontId="26" fillId="0" borderId="0" xfId="0" applyFont="1" applyAlignment="1">
      <alignment horizontal="center"/>
    </xf>
    <xf numFmtId="0" fontId="26" fillId="0" borderId="28" xfId="0" applyFont="1" applyBorder="1"/>
    <xf numFmtId="0" fontId="26" fillId="0" borderId="29" xfId="0" applyFont="1" applyBorder="1" applyAlignment="1">
      <alignment horizontal="left" wrapText="1"/>
    </xf>
    <xf numFmtId="0" fontId="26" fillId="0" borderId="29" xfId="0" applyFont="1" applyBorder="1"/>
    <xf numFmtId="0" fontId="26" fillId="0" borderId="0" xfId="0" applyFont="1" applyAlignment="1">
      <alignment horizontal="left" wrapText="1"/>
    </xf>
    <xf numFmtId="0" fontId="26" fillId="0" borderId="31" xfId="0" applyFont="1" applyBorder="1"/>
    <xf numFmtId="0" fontId="25" fillId="0" borderId="32" xfId="0" applyFont="1" applyBorder="1"/>
    <xf numFmtId="0" fontId="26" fillId="0" borderId="32" xfId="0" applyFont="1" applyBorder="1"/>
    <xf numFmtId="0" fontId="25" fillId="0" borderId="31" xfId="0" applyFont="1" applyBorder="1"/>
    <xf numFmtId="0" fontId="26" fillId="0" borderId="31" xfId="0" applyFont="1" applyBorder="1" applyAlignment="1">
      <alignment horizontal="left" wrapText="1"/>
    </xf>
    <xf numFmtId="0" fontId="25" fillId="0" borderId="9" xfId="0" applyFont="1" applyBorder="1"/>
    <xf numFmtId="0" fontId="25" fillId="0" borderId="11" xfId="0" applyFont="1" applyBorder="1"/>
    <xf numFmtId="0" fontId="25" fillId="0" borderId="34" xfId="0" applyFont="1" applyBorder="1"/>
    <xf numFmtId="0" fontId="26" fillId="0" borderId="35" xfId="0" applyFont="1" applyBorder="1"/>
    <xf numFmtId="0" fontId="25" fillId="0" borderId="0" xfId="0" applyFont="1"/>
    <xf numFmtId="0" fontId="26" fillId="0" borderId="37" xfId="0" applyFont="1" applyBorder="1"/>
    <xf numFmtId="0" fontId="22" fillId="0" borderId="13" xfId="35" applyFont="1" applyBorder="1" applyAlignment="1">
      <alignment horizontal="center" vertical="center" wrapText="1"/>
    </xf>
    <xf numFmtId="3" fontId="22" fillId="7" borderId="39" xfId="35" applyNumberFormat="1" applyFont="1" applyFill="1" applyBorder="1" applyAlignment="1">
      <alignment horizontal="right"/>
    </xf>
    <xf numFmtId="0" fontId="22" fillId="7" borderId="0" xfId="35" applyFont="1" applyFill="1" applyAlignment="1">
      <alignment horizontal="left"/>
    </xf>
    <xf numFmtId="4" fontId="23" fillId="7" borderId="0" xfId="35" applyNumberFormat="1" applyFont="1" applyFill="1" applyAlignment="1">
      <alignment horizontal="center"/>
    </xf>
    <xf numFmtId="0" fontId="22" fillId="7" borderId="21" xfId="35" applyFont="1" applyFill="1" applyBorder="1" applyAlignment="1">
      <alignment horizontal="left"/>
    </xf>
    <xf numFmtId="3" fontId="22" fillId="7" borderId="41" xfId="35" applyNumberFormat="1" applyFont="1" applyFill="1" applyBorder="1" applyAlignment="1">
      <alignment horizontal="right" vertical="center"/>
    </xf>
    <xf numFmtId="0" fontId="23" fillId="7" borderId="42" xfId="35" applyFont="1" applyFill="1" applyBorder="1"/>
    <xf numFmtId="0" fontId="23" fillId="7" borderId="44" xfId="35" applyFont="1" applyFill="1" applyBorder="1"/>
    <xf numFmtId="0" fontId="27" fillId="7" borderId="44" xfId="35" applyFont="1" applyFill="1" applyBorder="1" applyAlignment="1">
      <alignment horizontal="left"/>
    </xf>
    <xf numFmtId="0" fontId="23" fillId="7" borderId="44" xfId="35" applyFont="1" applyFill="1" applyBorder="1" applyAlignment="1">
      <alignment horizontal="left"/>
    </xf>
    <xf numFmtId="0" fontId="22" fillId="7" borderId="44" xfId="35" applyFont="1" applyFill="1" applyBorder="1" applyAlignment="1">
      <alignment horizontal="right"/>
    </xf>
    <xf numFmtId="0" fontId="23" fillId="7" borderId="44" xfId="35" applyFont="1" applyFill="1" applyBorder="1" applyAlignment="1">
      <alignment horizontal="center"/>
    </xf>
    <xf numFmtId="0" fontId="23" fillId="7" borderId="43" xfId="35" applyFont="1" applyFill="1" applyBorder="1" applyAlignment="1">
      <alignment horizontal="center"/>
    </xf>
    <xf numFmtId="0" fontId="23" fillId="7" borderId="0" xfId="35" applyFont="1" applyFill="1" applyAlignment="1">
      <alignment horizontal="center" vertical="center" wrapText="1"/>
    </xf>
    <xf numFmtId="0" fontId="27" fillId="7" borderId="0" xfId="35" applyFont="1" applyFill="1" applyAlignment="1">
      <alignment horizontal="left"/>
    </xf>
    <xf numFmtId="0" fontId="23" fillId="7" borderId="0" xfId="35" applyFont="1" applyFill="1" applyAlignment="1">
      <alignment horizontal="left"/>
    </xf>
    <xf numFmtId="0" fontId="22" fillId="7" borderId="0" xfId="35" applyFont="1" applyFill="1" applyAlignment="1">
      <alignment horizontal="right"/>
    </xf>
    <xf numFmtId="3" fontId="22" fillId="7" borderId="0" xfId="35" applyNumberFormat="1" applyFont="1" applyFill="1" applyAlignment="1">
      <alignment horizontal="right" vertical="center"/>
    </xf>
    <xf numFmtId="0" fontId="23" fillId="7" borderId="8" xfId="35" applyFont="1" applyFill="1" applyBorder="1" applyAlignment="1">
      <alignment horizontal="center" vertical="center" wrapText="1"/>
    </xf>
    <xf numFmtId="0" fontId="22" fillId="7" borderId="45" xfId="35" applyFont="1" applyFill="1" applyBorder="1" applyAlignment="1">
      <alignment horizontal="right"/>
    </xf>
    <xf numFmtId="0" fontId="23" fillId="5" borderId="0" xfId="35" applyFont="1" applyFill="1" applyAlignment="1">
      <alignment vertical="center" wrapText="1"/>
    </xf>
    <xf numFmtId="0" fontId="22" fillId="5" borderId="0" xfId="35" applyFont="1" applyFill="1" applyAlignment="1">
      <alignment vertical="top"/>
    </xf>
    <xf numFmtId="0" fontId="16" fillId="5" borderId="0" xfId="48" applyFont="1" applyFill="1" applyAlignment="1">
      <alignment wrapText="1"/>
    </xf>
    <xf numFmtId="0" fontId="24" fillId="5" borderId="0" xfId="35" applyFont="1" applyFill="1" applyAlignment="1">
      <alignment horizontal="center"/>
    </xf>
    <xf numFmtId="0" fontId="26" fillId="5" borderId="0" xfId="35" applyFont="1" applyFill="1"/>
    <xf numFmtId="0" fontId="22" fillId="5" borderId="13" xfId="35" applyFont="1" applyFill="1" applyBorder="1" applyAlignment="1">
      <alignment horizontal="center" vertical="center" wrapText="1"/>
    </xf>
    <xf numFmtId="3" fontId="23" fillId="7" borderId="39" xfId="35" applyNumberFormat="1" applyFont="1" applyFill="1" applyBorder="1" applyAlignment="1">
      <alignment horizontal="right"/>
    </xf>
    <xf numFmtId="0" fontId="23" fillId="9" borderId="41" xfId="35" applyFont="1" applyFill="1" applyBorder="1" applyAlignment="1">
      <alignment horizontal="center" vertical="center"/>
    </xf>
    <xf numFmtId="0" fontId="23" fillId="9" borderId="41" xfId="35" applyFont="1" applyFill="1" applyBorder="1" applyAlignment="1">
      <alignment vertical="center" wrapText="1"/>
    </xf>
    <xf numFmtId="0" fontId="23" fillId="9" borderId="41" xfId="35" applyFont="1" applyFill="1" applyBorder="1" applyAlignment="1">
      <alignment horizontal="center" vertical="center" wrapText="1"/>
    </xf>
    <xf numFmtId="0" fontId="25" fillId="0" borderId="1" xfId="0" applyFont="1" applyBorder="1"/>
    <xf numFmtId="0" fontId="22" fillId="2" borderId="0" xfId="35" applyFont="1" applyFill="1" applyAlignment="1">
      <alignment horizontal="left" vertical="center" wrapText="1"/>
    </xf>
    <xf numFmtId="0" fontId="26" fillId="0" borderId="0" xfId="48" applyFont="1"/>
    <xf numFmtId="0" fontId="35" fillId="0" borderId="0" xfId="48" applyFont="1" applyAlignment="1">
      <alignment horizontal="left" wrapText="1"/>
    </xf>
    <xf numFmtId="0" fontId="23" fillId="0" borderId="0" xfId="48" applyFont="1"/>
    <xf numFmtId="0" fontId="28" fillId="0" borderId="0" xfId="48" applyFont="1" applyAlignment="1">
      <alignment horizontal="right"/>
    </xf>
    <xf numFmtId="0" fontId="36" fillId="0" borderId="0" xfId="48" applyFont="1" applyAlignment="1">
      <alignment vertical="center" wrapText="1"/>
    </xf>
    <xf numFmtId="0" fontId="28" fillId="0" borderId="0" xfId="48" quotePrefix="1" applyFont="1" applyAlignment="1">
      <alignment horizontal="right" vertical="top"/>
    </xf>
    <xf numFmtId="0" fontId="23" fillId="5" borderId="0" xfId="35" applyFont="1" applyFill="1" applyAlignment="1">
      <alignment horizontal="left" vertical="top"/>
    </xf>
    <xf numFmtId="3" fontId="22" fillId="14" borderId="41" xfId="35" applyNumberFormat="1" applyFont="1" applyFill="1" applyBorder="1" applyAlignment="1" applyProtection="1">
      <alignment horizontal="right" vertical="center"/>
      <protection locked="0"/>
    </xf>
    <xf numFmtId="0" fontId="26" fillId="13" borderId="0" xfId="0" applyFont="1" applyFill="1" applyProtection="1">
      <protection locked="0"/>
    </xf>
    <xf numFmtId="0" fontId="26" fillId="13" borderId="9" xfId="0" applyFont="1" applyFill="1" applyBorder="1" applyProtection="1">
      <protection locked="0"/>
    </xf>
    <xf numFmtId="0" fontId="26" fillId="13" borderId="14" xfId="0" applyFont="1" applyFill="1" applyBorder="1" applyProtection="1">
      <protection locked="0"/>
    </xf>
    <xf numFmtId="0" fontId="35" fillId="0" borderId="0" xfId="48" applyFont="1" applyAlignment="1">
      <alignment horizontal="left" wrapText="1"/>
    </xf>
    <xf numFmtId="0" fontId="34" fillId="0" borderId="0" xfId="48" applyFont="1" applyAlignment="1">
      <alignment horizontal="center"/>
    </xf>
    <xf numFmtId="0" fontId="35" fillId="0" borderId="0" xfId="48" applyFont="1" applyAlignment="1">
      <alignment horizontal="center"/>
    </xf>
    <xf numFmtId="0" fontId="36" fillId="0" borderId="0" xfId="48" applyFont="1" applyAlignment="1">
      <alignment horizontal="left" vertical="center" wrapText="1"/>
    </xf>
    <xf numFmtId="0" fontId="36" fillId="0" borderId="0" xfId="48" applyFont="1" applyAlignment="1">
      <alignment horizontal="left" vertical="top" wrapText="1"/>
    </xf>
    <xf numFmtId="0" fontId="38" fillId="0" borderId="0" xfId="48" applyFont="1" applyAlignment="1">
      <alignment horizontal="left" wrapText="1"/>
    </xf>
    <xf numFmtId="14" fontId="33" fillId="0" borderId="0" xfId="48" applyNumberFormat="1" applyFont="1" applyAlignment="1">
      <alignment horizontal="left"/>
    </xf>
    <xf numFmtId="0" fontId="22" fillId="13" borderId="20" xfId="35" applyFont="1" applyFill="1" applyBorder="1" applyAlignment="1" applyProtection="1">
      <alignment horizontal="right"/>
      <protection locked="0"/>
    </xf>
    <xf numFmtId="0" fontId="13" fillId="13" borderId="20" xfId="35" applyFont="1" applyFill="1" applyBorder="1" applyProtection="1">
      <protection locked="0"/>
    </xf>
    <xf numFmtId="0" fontId="28" fillId="5" borderId="23" xfId="35" applyFont="1" applyFill="1" applyBorder="1" applyAlignment="1">
      <alignment horizontal="center" vertical="center" wrapText="1"/>
    </xf>
    <xf numFmtId="0" fontId="28" fillId="5" borderId="24" xfId="35" applyFont="1" applyFill="1" applyBorder="1" applyAlignment="1">
      <alignment horizontal="center" vertical="center" wrapText="1"/>
    </xf>
    <xf numFmtId="0" fontId="22" fillId="2" borderId="25" xfId="35" applyFont="1" applyFill="1" applyBorder="1" applyAlignment="1">
      <alignment horizontal="left" vertical="center"/>
    </xf>
    <xf numFmtId="0" fontId="13" fillId="2" borderId="15" xfId="35" applyFont="1" applyFill="1" applyBorder="1"/>
    <xf numFmtId="0" fontId="22" fillId="2" borderId="25" xfId="35" applyFont="1" applyFill="1" applyBorder="1" applyAlignment="1">
      <alignment horizontal="right" vertical="center"/>
    </xf>
    <xf numFmtId="0" fontId="13" fillId="2" borderId="15" xfId="35" applyFont="1" applyFill="1" applyBorder="1" applyAlignment="1">
      <alignment horizontal="right"/>
    </xf>
    <xf numFmtId="0" fontId="22" fillId="2" borderId="26" xfId="35" applyFont="1" applyFill="1" applyBorder="1" applyAlignment="1">
      <alignment horizontal="left" vertical="center"/>
    </xf>
    <xf numFmtId="0" fontId="22" fillId="2" borderId="40" xfId="35" applyFont="1" applyFill="1" applyBorder="1" applyAlignment="1">
      <alignment horizontal="left" vertical="center"/>
    </xf>
    <xf numFmtId="0" fontId="22" fillId="2" borderId="15" xfId="35" applyFont="1" applyFill="1" applyBorder="1" applyAlignment="1">
      <alignment horizontal="left" vertical="center"/>
    </xf>
    <xf numFmtId="0" fontId="22" fillId="2" borderId="6" xfId="35" applyFont="1" applyFill="1" applyBorder="1" applyAlignment="1">
      <alignment horizontal="left" vertical="center" wrapText="1"/>
    </xf>
    <xf numFmtId="0" fontId="22" fillId="2" borderId="5" xfId="35" applyFont="1" applyFill="1" applyBorder="1" applyAlignment="1">
      <alignment horizontal="left" vertical="center" wrapText="1"/>
    </xf>
    <xf numFmtId="0" fontId="22" fillId="2" borderId="10" xfId="35" applyFont="1" applyFill="1" applyBorder="1" applyAlignment="1">
      <alignment horizontal="left" vertical="center" wrapText="1"/>
    </xf>
    <xf numFmtId="0" fontId="22" fillId="0" borderId="6" xfId="35" applyFont="1" applyBorder="1" applyAlignment="1">
      <alignment horizontal="left"/>
    </xf>
    <xf numFmtId="0" fontId="22" fillId="0" borderId="5" xfId="35" applyFont="1" applyBorder="1" applyAlignment="1">
      <alignment horizontal="left"/>
    </xf>
    <xf numFmtId="0" fontId="22" fillId="0" borderId="10" xfId="35" applyFont="1" applyBorder="1" applyAlignment="1">
      <alignment horizontal="left"/>
    </xf>
    <xf numFmtId="3" fontId="22" fillId="13" borderId="19" xfId="35" applyNumberFormat="1" applyFont="1" applyFill="1" applyBorder="1" applyAlignment="1" applyProtection="1">
      <alignment horizontal="right"/>
      <protection locked="0"/>
    </xf>
    <xf numFmtId="0" fontId="13" fillId="13" borderId="19" xfId="35" applyFont="1" applyFill="1" applyBorder="1" applyProtection="1">
      <protection locked="0"/>
    </xf>
    <xf numFmtId="0" fontId="23" fillId="9" borderId="42" xfId="35" applyFont="1" applyFill="1" applyBorder="1" applyAlignment="1">
      <alignment horizontal="center" vertical="center" wrapText="1"/>
    </xf>
    <xf numFmtId="0" fontId="23" fillId="9" borderId="44" xfId="35" applyFont="1" applyFill="1" applyBorder="1" applyAlignment="1">
      <alignment horizontal="center" vertical="center" wrapText="1"/>
    </xf>
    <xf numFmtId="0" fontId="23" fillId="9" borderId="43" xfId="35" applyFont="1" applyFill="1" applyBorder="1" applyAlignment="1">
      <alignment horizontal="center" vertical="center" wrapText="1"/>
    </xf>
    <xf numFmtId="3" fontId="22" fillId="13" borderId="20" xfId="35" applyNumberFormat="1" applyFont="1" applyFill="1" applyBorder="1" applyAlignment="1" applyProtection="1">
      <alignment horizontal="right"/>
      <protection locked="0"/>
    </xf>
    <xf numFmtId="3" fontId="22" fillId="13" borderId="16" xfId="35" applyNumberFormat="1" applyFont="1" applyFill="1" applyBorder="1" applyAlignment="1" applyProtection="1">
      <alignment horizontal="right"/>
      <protection locked="0"/>
    </xf>
    <xf numFmtId="0" fontId="13" fillId="13" borderId="16" xfId="35" applyFont="1" applyFill="1" applyBorder="1" applyProtection="1">
      <protection locked="0"/>
    </xf>
    <xf numFmtId="14" fontId="22" fillId="2" borderId="26" xfId="35" applyNumberFormat="1" applyFont="1" applyFill="1" applyBorder="1" applyAlignment="1">
      <alignment horizontal="left" vertical="center"/>
    </xf>
    <xf numFmtId="0" fontId="22" fillId="0" borderId="6" xfId="35" applyFont="1" applyBorder="1" applyAlignment="1">
      <alignment horizontal="center"/>
    </xf>
    <xf numFmtId="0" fontId="22" fillId="0" borderId="5" xfId="35" applyFont="1" applyBorder="1" applyAlignment="1">
      <alignment horizontal="center"/>
    </xf>
    <xf numFmtId="0" fontId="22" fillId="0" borderId="10" xfId="35" applyFont="1" applyBorder="1" applyAlignment="1">
      <alignment horizontal="center"/>
    </xf>
    <xf numFmtId="0" fontId="22" fillId="13" borderId="19" xfId="35" applyFont="1" applyFill="1" applyBorder="1" applyAlignment="1" applyProtection="1">
      <alignment horizontal="right"/>
      <protection locked="0"/>
    </xf>
    <xf numFmtId="0" fontId="23" fillId="5" borderId="21" xfId="35" applyFont="1" applyFill="1" applyBorder="1" applyAlignment="1">
      <alignment horizontal="center" vertical="center" wrapText="1"/>
    </xf>
    <xf numFmtId="0" fontId="13" fillId="5" borderId="21" xfId="35" applyFont="1" applyFill="1" applyBorder="1"/>
    <xf numFmtId="0" fontId="31" fillId="0" borderId="36" xfId="0" applyFont="1" applyBorder="1" applyAlignment="1">
      <alignment horizontal="left"/>
    </xf>
    <xf numFmtId="0" fontId="31" fillId="0" borderId="37" xfId="0" applyFont="1" applyBorder="1" applyAlignment="1">
      <alignment horizontal="left"/>
    </xf>
    <xf numFmtId="0" fontId="31" fillId="0" borderId="38" xfId="0" applyFont="1" applyBorder="1" applyAlignment="1">
      <alignment horizontal="left"/>
    </xf>
    <xf numFmtId="0" fontId="26" fillId="0" borderId="31" xfId="0" applyFont="1" applyBorder="1" applyAlignment="1">
      <alignment horizontal="left" vertical="center" wrapText="1"/>
    </xf>
    <xf numFmtId="0" fontId="26" fillId="0" borderId="0" xfId="0" applyFont="1" applyAlignment="1">
      <alignment horizontal="left" vertical="center" wrapText="1"/>
    </xf>
    <xf numFmtId="0" fontId="26" fillId="0" borderId="29" xfId="0" applyFont="1" applyBorder="1" applyAlignment="1">
      <alignment horizontal="left" vertical="center" wrapText="1"/>
    </xf>
    <xf numFmtId="0" fontId="26" fillId="0" borderId="33" xfId="0" applyFont="1" applyBorder="1" applyAlignment="1">
      <alignment horizontal="left" wrapText="1"/>
    </xf>
    <xf numFmtId="0" fontId="26" fillId="0" borderId="28" xfId="0" applyFont="1" applyBorder="1" applyAlignment="1">
      <alignment horizontal="left" wrapText="1"/>
    </xf>
    <xf numFmtId="0" fontId="26" fillId="0" borderId="30" xfId="0" applyFont="1" applyBorder="1" applyAlignment="1">
      <alignment horizontal="left" wrapText="1"/>
    </xf>
    <xf numFmtId="0" fontId="26" fillId="0" borderId="31" xfId="0" applyFont="1" applyBorder="1" applyAlignment="1">
      <alignment horizontal="left" wrapText="1"/>
    </xf>
    <xf numFmtId="0" fontId="26" fillId="0" borderId="0" xfId="0" applyFont="1" applyAlignment="1">
      <alignment horizontal="left" wrapText="1"/>
    </xf>
    <xf numFmtId="0" fontId="26" fillId="0" borderId="29" xfId="0" applyFont="1" applyBorder="1" applyAlignment="1">
      <alignment horizontal="left" wrapText="1"/>
    </xf>
    <xf numFmtId="0" fontId="25" fillId="0" borderId="7" xfId="0" applyFont="1" applyBorder="1" applyAlignment="1">
      <alignment horizontal="center"/>
    </xf>
    <xf numFmtId="0" fontId="25" fillId="0" borderId="4" xfId="0" applyFont="1" applyBorder="1" applyAlignment="1">
      <alignment horizontal="center"/>
    </xf>
    <xf numFmtId="0" fontId="25" fillId="0" borderId="9" xfId="0" applyFont="1" applyBorder="1" applyAlignment="1">
      <alignment horizontal="center"/>
    </xf>
    <xf numFmtId="0" fontId="31" fillId="0" borderId="31" xfId="0" applyFont="1" applyBorder="1" applyAlignment="1">
      <alignment horizontal="left"/>
    </xf>
    <xf numFmtId="0" fontId="31" fillId="0" borderId="0" xfId="0" applyFont="1" applyAlignment="1">
      <alignment horizontal="left"/>
    </xf>
    <xf numFmtId="0" fontId="31" fillId="0" borderId="29" xfId="0" applyFont="1" applyBorder="1" applyAlignment="1">
      <alignment horizontal="left"/>
    </xf>
    <xf numFmtId="0" fontId="18" fillId="0" borderId="0" xfId="0" applyFont="1" applyAlignment="1">
      <alignment horizontal="left" vertical="top" wrapText="1"/>
    </xf>
  </cellXfs>
  <cellStyles count="51">
    <cellStyle name="Comma 2" xfId="1" xr:uid="{00000000-0005-0000-0000-000001000000}"/>
    <cellStyle name="Comma 2 2" xfId="25" xr:uid="{00000000-0005-0000-0000-000002000000}"/>
    <cellStyle name="Comma 2 3" xfId="11" xr:uid="{00000000-0005-0000-0000-000003000000}"/>
    <cellStyle name="Comma 3" xfId="2" xr:uid="{00000000-0005-0000-0000-000004000000}"/>
    <cellStyle name="Comma 4" xfId="20" xr:uid="{00000000-0005-0000-0000-000005000000}"/>
    <cellStyle name="Comma 5" xfId="31" xr:uid="{00000000-0005-0000-0000-000006000000}"/>
    <cellStyle name="Comma 5 2" xfId="43" xr:uid="{8FF5D5B5-D34C-406E-AF23-9229FE4AC689}"/>
    <cellStyle name="Comma 6" xfId="49" xr:uid="{573778E1-8896-4EC7-A462-4BB0C811653A}"/>
    <cellStyle name="Comma0" xfId="3" xr:uid="{00000000-0005-0000-0000-000007000000}"/>
    <cellStyle name="Comma0 2" xfId="24" xr:uid="{00000000-0005-0000-0000-000008000000}"/>
    <cellStyle name="Comma0 3" xfId="12" xr:uid="{00000000-0005-0000-0000-000009000000}"/>
    <cellStyle name="Currency 2" xfId="4" xr:uid="{00000000-0005-0000-0000-00000C000000}"/>
    <cellStyle name="Currency 2 2" xfId="26" xr:uid="{00000000-0005-0000-0000-00000D000000}"/>
    <cellStyle name="Currency 2 3" xfId="13" xr:uid="{00000000-0005-0000-0000-00000E000000}"/>
    <cellStyle name="Currency 3" xfId="18" xr:uid="{00000000-0005-0000-0000-00000F000000}"/>
    <cellStyle name="Currency 3 2" xfId="29" xr:uid="{00000000-0005-0000-0000-000010000000}"/>
    <cellStyle name="Currency 3 2 2" xfId="41" xr:uid="{108679D4-C530-4389-B264-3D7242F09E85}"/>
    <cellStyle name="Currency 3 3" xfId="28" xr:uid="{00000000-0005-0000-0000-000011000000}"/>
    <cellStyle name="Currency 3 3 2" xfId="40" xr:uid="{E75745D4-18D1-4D41-9F88-A15FE7B26BC0}"/>
    <cellStyle name="Currency 3 4" xfId="39" xr:uid="{3E05998D-CEFB-4119-B5BC-FF4FAE885097}"/>
    <cellStyle name="Currency0" xfId="5" xr:uid="{00000000-0005-0000-0000-000012000000}"/>
    <cellStyle name="Currency0 2" xfId="14" xr:uid="{00000000-0005-0000-0000-000013000000}"/>
    <cellStyle name="Date" xfId="6" xr:uid="{00000000-0005-0000-0000-000014000000}"/>
    <cellStyle name="Date 2" xfId="27" xr:uid="{00000000-0005-0000-0000-000015000000}"/>
    <cellStyle name="Date 3" xfId="15" xr:uid="{00000000-0005-0000-0000-000016000000}"/>
    <cellStyle name="Fixed" xfId="7" xr:uid="{00000000-0005-0000-0000-000017000000}"/>
    <cellStyle name="Fixed 2" xfId="16" xr:uid="{00000000-0005-0000-0000-000018000000}"/>
    <cellStyle name="Header1" xfId="21" xr:uid="{00000000-0005-0000-0000-000019000000}"/>
    <cellStyle name="Header2" xfId="22" xr:uid="{00000000-0005-0000-0000-00001A000000}"/>
    <cellStyle name="Normal" xfId="0" builtinId="0"/>
    <cellStyle name="Normal 10" xfId="36" xr:uid="{8B3DADCC-6144-4319-8FFF-D8E1E10F751F}"/>
    <cellStyle name="Normal 11" xfId="48" xr:uid="{73BB0C63-0BCE-4DF8-88EA-F0D955077A6B}"/>
    <cellStyle name="Normal 12" xfId="47" xr:uid="{C37CA4F5-7273-411C-9BF7-09463C96E713}"/>
    <cellStyle name="Normal 2" xfId="8" xr:uid="{00000000-0005-0000-0000-00001C000000}"/>
    <cellStyle name="Normal 3" xfId="9" xr:uid="{00000000-0005-0000-0000-00001D000000}"/>
    <cellStyle name="Normal 4" xfId="17" xr:uid="{00000000-0005-0000-0000-00001E000000}"/>
    <cellStyle name="Normal 5" xfId="23" xr:uid="{00000000-0005-0000-0000-00001F000000}"/>
    <cellStyle name="Normal 6" xfId="30" xr:uid="{00000000-0005-0000-0000-000020000000}"/>
    <cellStyle name="Normal 6 2" xfId="42" xr:uid="{ADA1FF20-C7C1-4DF8-8AF6-A044F354ED20}"/>
    <cellStyle name="Normal 7" xfId="33" xr:uid="{00000000-0005-0000-0000-000021000000}"/>
    <cellStyle name="Normal 7 2" xfId="38" xr:uid="{B4CA9B4B-6297-4D90-ABCB-3ABF72FAD284}"/>
    <cellStyle name="Normal 8" xfId="34" xr:uid="{00000000-0005-0000-0000-000022000000}"/>
    <cellStyle name="Normal 8 2" xfId="45" xr:uid="{BE2B67FD-E37B-4624-8550-1BA642C829ED}"/>
    <cellStyle name="Normal 9" xfId="35" xr:uid="{00000000-0005-0000-0000-000023000000}"/>
    <cellStyle name="Normal 9 2" xfId="37" xr:uid="{DA119E72-542E-4440-ADB2-B91F26AB6B3B}"/>
    <cellStyle name="Normal 9 3" xfId="46" xr:uid="{923E5070-0D33-46B3-A479-5D5A273F5C2E}"/>
    <cellStyle name="Percent 2" xfId="10" xr:uid="{00000000-0005-0000-0000-000025000000}"/>
    <cellStyle name="Percent 3" xfId="19" xr:uid="{00000000-0005-0000-0000-000026000000}"/>
    <cellStyle name="Percent 4" xfId="32" xr:uid="{00000000-0005-0000-0000-000027000000}"/>
    <cellStyle name="Percent 4 2" xfId="44" xr:uid="{05C8C2F6-E8F5-496E-BAC3-5DD787F7B84C}"/>
    <cellStyle name="Percent 5" xfId="50" xr:uid="{9B50592F-14B1-4F4F-AF55-737C40F7C98B}"/>
  </cellStyles>
  <dxfs count="24">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E4A2"/>
      <color rgb="FFFFE1A2"/>
      <color rgb="FFFFFFCC"/>
      <color rgb="FFE4DFBA"/>
      <color rgb="FFC0FC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0.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oneCellAnchor>
    <xdr:from>
      <xdr:col>0</xdr:col>
      <xdr:colOff>189035</xdr:colOff>
      <xdr:row>0</xdr:row>
      <xdr:rowOff>91732</xdr:rowOff>
    </xdr:from>
    <xdr:ext cx="1371600" cy="434837"/>
    <xdr:pic>
      <xdr:nvPicPr>
        <xdr:cNvPr id="2" name="image2.png">
          <a:extLst>
            <a:ext uri="{FF2B5EF4-FFF2-40B4-BE49-F238E27FC236}">
              <a16:creationId xmlns:a16="http://schemas.microsoft.com/office/drawing/2014/main" id="{B30354B5-434B-45A7-BD14-E7E62FC1B0C4}"/>
            </a:ext>
          </a:extLst>
        </xdr:cNvPr>
        <xdr:cNvPicPr preferRelativeResize="0"/>
      </xdr:nvPicPr>
      <xdr:blipFill>
        <a:blip xmlns:r="http://schemas.openxmlformats.org/officeDocument/2006/relationships" r:embed="rId1" cstate="print"/>
        <a:stretch>
          <a:fillRect/>
        </a:stretch>
      </xdr:blipFill>
      <xdr:spPr>
        <a:xfrm>
          <a:off x="189035" y="91732"/>
          <a:ext cx="1371600" cy="434837"/>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737640</xdr:colOff>
      <xdr:row>1</xdr:row>
      <xdr:rowOff>0</xdr:rowOff>
    </xdr:from>
    <xdr:to>
      <xdr:col>0</xdr:col>
      <xdr:colOff>738000</xdr:colOff>
      <xdr:row>1</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CED99834-564F-483F-B79F-4B098DFD0CA7}"/>
                </a:ext>
              </a:extLst>
            </xdr14:cNvPr>
            <xdr14:cNvContentPartPr/>
          </xdr14:nvContentPartPr>
          <xdr14:nvPr macro=""/>
          <xdr14:xfrm>
            <a:off x="737640" y="3969720"/>
            <a:ext cx="360" cy="360"/>
          </xdr14:xfrm>
        </xdr:contentPart>
      </mc:Choice>
      <mc:Fallback xmlns="">
        <xdr:pic>
          <xdr:nvPicPr>
            <xdr:cNvPr id="2" name="Ink 1">
              <a:extLst>
                <a:ext uri="{FF2B5EF4-FFF2-40B4-BE49-F238E27FC236}">
                  <a16:creationId xmlns:a16="http://schemas.microsoft.com/office/drawing/2014/main" id="{CC2EBADB-3FB2-94F2-5BD8-1D554E526D0A}"/>
                </a:ext>
              </a:extLst>
            </xdr:cNvPr>
            <xdr:cNvPicPr/>
          </xdr:nvPicPr>
          <xdr:blipFill>
            <a:blip xmlns:r="http://schemas.openxmlformats.org/officeDocument/2006/relationships" r:embed="rId2"/>
            <a:stretch>
              <a:fillRect/>
            </a:stretch>
          </xdr:blipFill>
          <xdr:spPr>
            <a:xfrm>
              <a:off x="728640" y="3960720"/>
              <a:ext cx="18000" cy="1800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Field%20Operations\Planning\Data%20Development\Produce\EnrollmentProjections\2023\BaltimoreCounty_EMFP_2023_Enroll.xlsx" TargetMode="External"/><Relationship Id="rId1" Type="http://schemas.openxmlformats.org/officeDocument/2006/relationships/externalLinkPath" Target="file:///Z:\Field%20Operations\Planning\Data%20Development\Produce\EnrollmentProjections\2023\BaltimoreCounty_EMFP_2023_En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BaltimoreCounty_EMFP_2023_Enrol"/>
      <sheetName val="BACO"/>
      <sheetName val="FIDB_20230804"/>
      <sheetName val="MSDESchools2023"/>
      <sheetName val="EnrollmentRaw"/>
      <sheetName val="BaltimoreCounty_EMFP_2023_Impor"/>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09-22T18:30:53.323"/>
    </inkml:context>
    <inkml:brush xml:id="br0">
      <inkml:brushProperty name="width" value="0.05" units="cm"/>
      <inkml:brushProperty name="height" value="0.05" units="cm"/>
    </inkml:brush>
  </inkml:definitions>
  <inkml:trace contextRef="#ctx0" brushRef="#br0">0 0 32767 0 0</inkml:trace>
</inkm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BasicInfo_V2" connectionId="1" xr16:uid="{00000000-0016-0000-0400-000000000000}" autoFormatId="16" applyNumberFormats="0" applyBorderFormats="0" applyFontFormats="0" applyPatternFormats="0" applyAlignmentFormats="0" applyWidthHeightFormats="0">
  <queryTableRefresh nextId="20">
    <queryTableFields count="4">
      <queryTableField id="2" name="PSC_Number_Dot" tableColumnId="2"/>
      <queryTableField id="3" name="LEA" tableColumnId="3"/>
      <queryTableField id="4" name="School_Name" tableColumnId="4"/>
      <queryTableField id="5" name="WholeAddress" tableColumnId="5"/>
    </queryTableFields>
    <queryTableDeletedFields count="14">
      <deletedField name="PSC_Number_Text"/>
      <deletedField name="Grade Level"/>
      <deletedField name="SRC"/>
      <deletedField name="ACREAGE"/>
      <deletedField name="Sq_Footage"/>
      <deletedField name="IsHighPerf"/>
      <deletedField name="School_Number"/>
      <deletedField name="NumberLEA"/>
      <deletedField name="ADDRESS1"/>
      <deletedField name="ADDRESS2"/>
      <deletedField name="ADDRESS3"/>
      <deletedField name="CITY"/>
      <deletedField name="STATE"/>
      <deletedField name="ZIPCODE"/>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_PSCPSQL_pscpsqlserver_FacilityInventory_View_DataExtract_Facility_BasicInfo_V26" displayName="Table_PSCPSQL_pscpsqlserver_FacilityInventory_View_DataExtract_Facility_BasicInfo_V26" ref="A1:D1583" tableType="queryTable" totalsRowShown="0">
  <autoFilter ref="A1:D1583" xr:uid="{00000000-0009-0000-0100-000005000000}"/>
  <sortState xmlns:xlrd2="http://schemas.microsoft.com/office/spreadsheetml/2017/richdata2" ref="A2:E1583">
    <sortCondition ref="B2:B1583"/>
    <sortCondition ref="C2:C1583"/>
  </sortState>
  <tableColumns count="4">
    <tableColumn id="2" xr3:uid="{00000000-0010-0000-0000-000002000000}" uniqueName="2" name="PSC_Number_Dot" queryTableFieldId="2"/>
    <tableColumn id="3" xr3:uid="{00000000-0010-0000-0000-000003000000}" uniqueName="3" name="LEA" queryTableFieldId="3"/>
    <tableColumn id="4" xr3:uid="{00000000-0010-0000-0000-000004000000}" uniqueName="4" name="School_Name" queryTableFieldId="4"/>
    <tableColumn id="5" xr3:uid="{00000000-0010-0000-0000-000005000000}" uniqueName="5" name="WholeAddress" queryTableFieldId="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AEA6-8BC0-426B-8862-8AA377416AA5}">
  <sheetPr>
    <pageSetUpPr fitToPage="1"/>
  </sheetPr>
  <dimension ref="A1:R29"/>
  <sheetViews>
    <sheetView tabSelected="1" zoomScale="90" zoomScaleNormal="90" workbookViewId="0">
      <selection activeCell="Y9" sqref="Y9"/>
    </sheetView>
  </sheetViews>
  <sheetFormatPr defaultColWidth="9" defaultRowHeight="14.4" x14ac:dyDescent="0.3"/>
  <cols>
    <col min="1" max="1" width="9" style="106"/>
    <col min="2" max="2" width="4.59765625" style="106" customWidth="1"/>
    <col min="3" max="3" width="9.8984375" style="106" customWidth="1"/>
    <col min="4" max="5" width="9" style="106"/>
    <col min="6" max="6" width="2.796875" style="106" customWidth="1"/>
    <col min="7" max="7" width="9.3984375" style="106" customWidth="1"/>
    <col min="8" max="8" width="9" style="106"/>
    <col min="9" max="9" width="8" style="106" hidden="1" customWidth="1"/>
    <col min="10" max="10" width="9" style="106"/>
    <col min="11" max="11" width="3.8984375" style="106" customWidth="1"/>
    <col min="12" max="12" width="9.5" style="106" customWidth="1"/>
    <col min="13" max="13" width="9" style="106"/>
    <col min="14" max="14" width="9.19921875" style="106" bestFit="1" customWidth="1"/>
    <col min="15" max="15" width="1.8984375" style="106" customWidth="1"/>
    <col min="16" max="16" width="8.8984375" style="106" customWidth="1"/>
    <col min="17" max="18" width="9" style="106" customWidth="1"/>
    <col min="19" max="16384" width="9" style="106"/>
  </cols>
  <sheetData>
    <row r="1" spans="2:18" ht="23.4" x14ac:dyDescent="0.45">
      <c r="B1" s="118" t="s">
        <v>4745</v>
      </c>
      <c r="C1" s="118"/>
      <c r="D1" s="118"/>
      <c r="E1" s="118"/>
      <c r="F1" s="118"/>
      <c r="G1" s="118"/>
      <c r="H1" s="118"/>
      <c r="I1" s="118"/>
      <c r="J1" s="118"/>
      <c r="K1" s="118"/>
      <c r="L1" s="118"/>
      <c r="M1" s="118"/>
      <c r="N1" s="118"/>
      <c r="O1" s="118"/>
      <c r="P1" s="118"/>
      <c r="Q1" s="118"/>
      <c r="R1" s="118"/>
    </row>
    <row r="2" spans="2:18" ht="15.6" x14ac:dyDescent="0.3">
      <c r="B2" s="119" t="s">
        <v>4746</v>
      </c>
      <c r="C2" s="119"/>
      <c r="D2" s="119"/>
      <c r="E2" s="119"/>
      <c r="F2" s="119"/>
      <c r="G2" s="119"/>
      <c r="H2" s="119"/>
      <c r="I2" s="119"/>
      <c r="J2" s="119"/>
      <c r="K2" s="119"/>
      <c r="L2" s="119"/>
      <c r="M2" s="119"/>
      <c r="N2" s="119"/>
      <c r="O2" s="119"/>
      <c r="P2" s="119"/>
      <c r="Q2" s="119"/>
      <c r="R2" s="119"/>
    </row>
    <row r="3" spans="2:18" ht="15.6" x14ac:dyDescent="0.3">
      <c r="B3" s="119" t="s">
        <v>4773</v>
      </c>
      <c r="C3" s="119"/>
      <c r="D3" s="119"/>
      <c r="E3" s="119"/>
      <c r="F3" s="119"/>
      <c r="G3" s="119"/>
      <c r="H3" s="119"/>
      <c r="I3" s="119"/>
      <c r="J3" s="119"/>
      <c r="K3" s="119"/>
      <c r="L3" s="119"/>
      <c r="M3" s="119"/>
      <c r="N3" s="119"/>
      <c r="O3" s="119"/>
      <c r="P3" s="119"/>
      <c r="Q3" s="119"/>
      <c r="R3" s="119"/>
    </row>
    <row r="4" spans="2:18" ht="20.100000000000001" customHeight="1" x14ac:dyDescent="0.3">
      <c r="B4" s="117" t="s">
        <v>4747</v>
      </c>
      <c r="C4" s="117"/>
      <c r="D4" s="117"/>
      <c r="E4" s="117"/>
      <c r="F4" s="117"/>
      <c r="G4" s="117"/>
      <c r="H4" s="117"/>
      <c r="I4" s="117"/>
      <c r="J4" s="117"/>
      <c r="K4" s="117"/>
      <c r="L4" s="117"/>
      <c r="M4" s="117"/>
      <c r="N4" s="117"/>
      <c r="O4" s="117"/>
      <c r="P4" s="117"/>
      <c r="Q4" s="117"/>
      <c r="R4" s="117"/>
    </row>
    <row r="5" spans="2:18" s="108" customFormat="1" ht="90.75" customHeight="1" x14ac:dyDescent="0.25">
      <c r="B5" s="120" t="s">
        <v>4779</v>
      </c>
      <c r="C5" s="120"/>
      <c r="D5" s="120"/>
      <c r="E5" s="120"/>
      <c r="F5" s="120"/>
      <c r="G5" s="120"/>
      <c r="H5" s="120"/>
      <c r="I5" s="120"/>
      <c r="J5" s="120"/>
      <c r="K5" s="120"/>
      <c r="L5" s="120"/>
      <c r="M5" s="120"/>
      <c r="N5" s="120"/>
      <c r="O5" s="120"/>
      <c r="P5" s="120"/>
      <c r="Q5" s="120"/>
      <c r="R5" s="120"/>
    </row>
    <row r="6" spans="2:18" ht="20.100000000000001" customHeight="1" x14ac:dyDescent="0.3">
      <c r="B6" s="117" t="s">
        <v>4778</v>
      </c>
      <c r="C6" s="117"/>
      <c r="D6" s="117"/>
      <c r="E6" s="117"/>
      <c r="F6" s="117"/>
      <c r="G6" s="117"/>
      <c r="H6" s="117"/>
      <c r="I6" s="117"/>
      <c r="J6" s="117"/>
      <c r="K6" s="117"/>
      <c r="L6" s="117"/>
      <c r="M6" s="117"/>
      <c r="N6" s="117"/>
      <c r="O6" s="117"/>
      <c r="P6" s="117"/>
      <c r="Q6" s="117"/>
      <c r="R6" s="117"/>
    </row>
    <row r="7" spans="2:18" s="108" customFormat="1" ht="33.75" customHeight="1" x14ac:dyDescent="0.25">
      <c r="B7" s="121" t="s">
        <v>4794</v>
      </c>
      <c r="C7" s="121"/>
      <c r="D7" s="121"/>
      <c r="E7" s="121"/>
      <c r="F7" s="121"/>
      <c r="G7" s="121"/>
      <c r="H7" s="121"/>
      <c r="I7" s="121"/>
      <c r="J7" s="121"/>
      <c r="K7" s="121"/>
      <c r="L7" s="121"/>
      <c r="M7" s="121"/>
      <c r="N7" s="121"/>
      <c r="O7" s="121"/>
      <c r="P7" s="121"/>
      <c r="Q7" s="121"/>
      <c r="R7" s="121"/>
    </row>
    <row r="8" spans="2:18" ht="20.100000000000001" customHeight="1" x14ac:dyDescent="0.3">
      <c r="B8" s="117" t="s">
        <v>4748</v>
      </c>
      <c r="C8" s="117"/>
      <c r="D8" s="117"/>
      <c r="E8" s="117"/>
      <c r="F8" s="117"/>
      <c r="G8" s="117"/>
      <c r="H8" s="117"/>
      <c r="I8" s="117"/>
      <c r="J8" s="117"/>
      <c r="K8" s="117"/>
      <c r="L8" s="117"/>
      <c r="M8" s="117"/>
      <c r="N8" s="117"/>
      <c r="O8" s="117"/>
      <c r="P8" s="117"/>
      <c r="Q8" s="117"/>
      <c r="R8" s="117"/>
    </row>
    <row r="9" spans="2:18" ht="59.25" customHeight="1" x14ac:dyDescent="0.3">
      <c r="B9" s="120" t="s">
        <v>4785</v>
      </c>
      <c r="C9" s="120"/>
      <c r="D9" s="120"/>
      <c r="E9" s="120"/>
      <c r="F9" s="120"/>
      <c r="G9" s="120"/>
      <c r="H9" s="120"/>
      <c r="I9" s="120"/>
      <c r="J9" s="120"/>
      <c r="K9" s="120"/>
      <c r="L9" s="120"/>
      <c r="M9" s="120"/>
      <c r="N9" s="120"/>
      <c r="O9" s="120"/>
      <c r="P9" s="120"/>
      <c r="Q9" s="120"/>
      <c r="R9" s="120"/>
    </row>
    <row r="10" spans="2:18" ht="20.100000000000001" customHeight="1" x14ac:dyDescent="0.3">
      <c r="B10" s="109" t="s">
        <v>4749</v>
      </c>
      <c r="C10" s="117" t="s">
        <v>4750</v>
      </c>
      <c r="D10" s="117"/>
      <c r="E10" s="117"/>
      <c r="F10" s="117"/>
      <c r="G10" s="117"/>
      <c r="H10" s="117"/>
      <c r="I10" s="117"/>
      <c r="J10" s="117"/>
      <c r="K10" s="117"/>
      <c r="L10" s="117"/>
      <c r="M10" s="117"/>
      <c r="N10" s="117"/>
      <c r="O10" s="117"/>
      <c r="P10" s="117"/>
      <c r="Q10" s="117"/>
      <c r="R10" s="117"/>
    </row>
    <row r="11" spans="2:18" ht="51.75" customHeight="1" x14ac:dyDescent="0.3">
      <c r="B11" s="110"/>
      <c r="C11" s="120" t="s">
        <v>4786</v>
      </c>
      <c r="D11" s="120"/>
      <c r="E11" s="120"/>
      <c r="F11" s="120"/>
      <c r="G11" s="120"/>
      <c r="H11" s="120"/>
      <c r="I11" s="120"/>
      <c r="J11" s="120"/>
      <c r="K11" s="120"/>
      <c r="L11" s="120"/>
      <c r="M11" s="120"/>
      <c r="N11" s="120"/>
      <c r="O11" s="120"/>
      <c r="P11" s="120"/>
      <c r="Q11" s="120"/>
      <c r="R11" s="120"/>
    </row>
    <row r="12" spans="2:18" ht="20.100000000000001" customHeight="1" x14ac:dyDescent="0.3">
      <c r="B12" s="109" t="s">
        <v>4751</v>
      </c>
      <c r="C12" s="117" t="s">
        <v>0</v>
      </c>
      <c r="D12" s="117"/>
      <c r="E12" s="117"/>
      <c r="F12" s="117"/>
      <c r="G12" s="117"/>
      <c r="H12" s="117"/>
      <c r="I12" s="117"/>
      <c r="J12" s="117"/>
      <c r="K12" s="117"/>
      <c r="L12" s="117"/>
      <c r="M12" s="117"/>
      <c r="N12" s="117"/>
      <c r="O12" s="117"/>
      <c r="P12" s="117"/>
      <c r="Q12" s="117"/>
      <c r="R12" s="117"/>
    </row>
    <row r="13" spans="2:18" ht="51.75" customHeight="1" x14ac:dyDescent="0.3">
      <c r="B13" s="110"/>
      <c r="C13" s="120" t="s">
        <v>4787</v>
      </c>
      <c r="D13" s="120"/>
      <c r="E13" s="120"/>
      <c r="F13" s="120"/>
      <c r="G13" s="120"/>
      <c r="H13" s="120"/>
      <c r="I13" s="120"/>
      <c r="J13" s="120"/>
      <c r="K13" s="120"/>
      <c r="L13" s="120"/>
      <c r="M13" s="120"/>
      <c r="N13" s="120"/>
      <c r="O13" s="120"/>
      <c r="P13" s="120"/>
      <c r="Q13" s="120"/>
      <c r="R13" s="120"/>
    </row>
    <row r="14" spans="2:18" ht="20.100000000000001" customHeight="1" x14ac:dyDescent="0.3">
      <c r="B14" s="109" t="s">
        <v>4752</v>
      </c>
      <c r="C14" s="117" t="s">
        <v>4788</v>
      </c>
      <c r="D14" s="117"/>
      <c r="E14" s="117"/>
      <c r="F14" s="117"/>
      <c r="G14" s="117"/>
      <c r="H14" s="117"/>
      <c r="I14" s="117"/>
      <c r="J14" s="117"/>
      <c r="K14" s="117"/>
      <c r="L14" s="117"/>
      <c r="M14" s="117"/>
      <c r="N14" s="117"/>
      <c r="O14" s="117"/>
      <c r="P14" s="117"/>
      <c r="Q14" s="117"/>
      <c r="R14" s="117"/>
    </row>
    <row r="15" spans="2:18" ht="58.5" customHeight="1" x14ac:dyDescent="0.3">
      <c r="B15" s="110"/>
      <c r="C15" s="120" t="s">
        <v>4784</v>
      </c>
      <c r="D15" s="120"/>
      <c r="E15" s="120"/>
      <c r="F15" s="120"/>
      <c r="G15" s="120"/>
      <c r="H15" s="120"/>
      <c r="I15" s="120"/>
      <c r="J15" s="120"/>
      <c r="K15" s="120"/>
      <c r="L15" s="120"/>
      <c r="M15" s="120"/>
      <c r="N15" s="120"/>
      <c r="O15" s="120"/>
      <c r="P15" s="120"/>
      <c r="Q15" s="120"/>
      <c r="R15" s="120"/>
    </row>
    <row r="16" spans="2:18" ht="20.100000000000001" customHeight="1" x14ac:dyDescent="0.3">
      <c r="B16" s="109" t="s">
        <v>4753</v>
      </c>
      <c r="C16" s="117" t="s">
        <v>4754</v>
      </c>
      <c r="D16" s="117"/>
      <c r="E16" s="117"/>
      <c r="F16" s="117"/>
      <c r="G16" s="117"/>
      <c r="H16" s="117"/>
      <c r="I16" s="117"/>
      <c r="J16" s="117"/>
      <c r="K16" s="117"/>
      <c r="L16" s="117"/>
      <c r="M16" s="117"/>
      <c r="N16" s="117"/>
      <c r="O16" s="117"/>
      <c r="P16" s="117"/>
      <c r="Q16" s="117"/>
      <c r="R16" s="117"/>
    </row>
    <row r="17" spans="1:18" ht="51.75" customHeight="1" x14ac:dyDescent="0.3">
      <c r="B17" s="110"/>
      <c r="C17" s="120" t="s">
        <v>4789</v>
      </c>
      <c r="D17" s="120"/>
      <c r="E17" s="120"/>
      <c r="F17" s="120"/>
      <c r="G17" s="120"/>
      <c r="H17" s="120"/>
      <c r="I17" s="120"/>
      <c r="J17" s="120"/>
      <c r="K17" s="120"/>
      <c r="L17" s="120"/>
      <c r="M17" s="120"/>
      <c r="N17" s="120"/>
      <c r="O17" s="120"/>
      <c r="P17" s="120"/>
      <c r="Q17" s="120"/>
      <c r="R17" s="120"/>
    </row>
    <row r="18" spans="1:18" ht="20.100000000000001" customHeight="1" x14ac:dyDescent="0.3">
      <c r="B18" s="109" t="s">
        <v>4755</v>
      </c>
      <c r="C18" s="117" t="s">
        <v>4756</v>
      </c>
      <c r="D18" s="117"/>
      <c r="E18" s="117"/>
      <c r="F18" s="117"/>
      <c r="G18" s="117"/>
      <c r="H18" s="117"/>
      <c r="I18" s="117"/>
      <c r="J18" s="117"/>
      <c r="K18" s="117"/>
      <c r="L18" s="117"/>
      <c r="M18" s="117"/>
      <c r="N18" s="117"/>
      <c r="O18" s="117"/>
      <c r="P18" s="117"/>
      <c r="Q18" s="117"/>
      <c r="R18" s="117"/>
    </row>
    <row r="19" spans="1:18" ht="51.75" customHeight="1" x14ac:dyDescent="0.3">
      <c r="B19" s="110"/>
      <c r="C19" s="120" t="s">
        <v>4775</v>
      </c>
      <c r="D19" s="120"/>
      <c r="E19" s="120"/>
      <c r="F19" s="120"/>
      <c r="G19" s="120"/>
      <c r="H19" s="120"/>
      <c r="I19" s="120"/>
      <c r="J19" s="120"/>
      <c r="K19" s="120"/>
      <c r="L19" s="120"/>
      <c r="M19" s="120"/>
      <c r="N19" s="120"/>
      <c r="O19" s="120"/>
      <c r="P19" s="120"/>
      <c r="Q19" s="120"/>
      <c r="R19" s="120"/>
    </row>
    <row r="20" spans="1:18" ht="20.100000000000001" customHeight="1" x14ac:dyDescent="0.3">
      <c r="B20" s="117" t="s">
        <v>4765</v>
      </c>
      <c r="C20" s="117"/>
      <c r="D20" s="117"/>
      <c r="E20" s="117"/>
      <c r="F20" s="117"/>
      <c r="G20" s="117"/>
      <c r="H20" s="117"/>
      <c r="I20" s="117"/>
      <c r="J20" s="117"/>
      <c r="K20" s="117"/>
      <c r="L20" s="117"/>
      <c r="M20" s="117"/>
      <c r="N20" s="117"/>
      <c r="O20" s="117"/>
      <c r="P20" s="117"/>
      <c r="Q20" s="117"/>
      <c r="R20" s="117"/>
    </row>
    <row r="21" spans="1:18" ht="47.25" customHeight="1" x14ac:dyDescent="0.3">
      <c r="B21" s="111" t="s">
        <v>4766</v>
      </c>
      <c r="C21" s="122" t="s">
        <v>4774</v>
      </c>
      <c r="D21" s="122"/>
      <c r="E21" s="122"/>
      <c r="F21" s="122"/>
      <c r="G21" s="122"/>
      <c r="H21" s="122"/>
      <c r="I21" s="122"/>
      <c r="J21" s="122"/>
      <c r="K21" s="122"/>
      <c r="L21" s="122"/>
      <c r="M21" s="122"/>
      <c r="N21" s="122"/>
      <c r="O21" s="122"/>
      <c r="P21" s="122"/>
      <c r="Q21" s="122"/>
      <c r="R21" s="122"/>
    </row>
    <row r="22" spans="1:18" ht="34.5" customHeight="1" x14ac:dyDescent="0.3">
      <c r="B22" s="111" t="s">
        <v>4767</v>
      </c>
      <c r="C22" s="122" t="s">
        <v>4776</v>
      </c>
      <c r="D22" s="122"/>
      <c r="E22" s="122"/>
      <c r="F22" s="122"/>
      <c r="G22" s="122"/>
      <c r="H22" s="122"/>
      <c r="I22" s="122"/>
      <c r="J22" s="122"/>
      <c r="K22" s="122"/>
      <c r="L22" s="122"/>
      <c r="M22" s="122"/>
      <c r="N22" s="122"/>
      <c r="O22" s="122"/>
      <c r="P22" s="122"/>
      <c r="Q22" s="122"/>
      <c r="R22" s="122"/>
    </row>
    <row r="23" spans="1:18" ht="18.75" customHeight="1" x14ac:dyDescent="0.3">
      <c r="B23" s="111" t="s">
        <v>4768</v>
      </c>
      <c r="C23" s="122" t="s">
        <v>4790</v>
      </c>
      <c r="D23" s="122"/>
      <c r="E23" s="122"/>
      <c r="F23" s="122"/>
      <c r="G23" s="122"/>
      <c r="H23" s="122"/>
      <c r="I23" s="122"/>
      <c r="J23" s="122"/>
      <c r="K23" s="122"/>
      <c r="L23" s="122"/>
      <c r="M23" s="122"/>
      <c r="N23" s="122"/>
      <c r="O23" s="122"/>
      <c r="P23" s="122"/>
      <c r="Q23" s="122"/>
      <c r="R23" s="122"/>
    </row>
    <row r="24" spans="1:18" ht="31.5" customHeight="1" x14ac:dyDescent="0.3">
      <c r="B24" s="111" t="s">
        <v>4769</v>
      </c>
      <c r="C24" s="122" t="s">
        <v>4780</v>
      </c>
      <c r="D24" s="122"/>
      <c r="E24" s="122"/>
      <c r="F24" s="122"/>
      <c r="G24" s="122"/>
      <c r="H24" s="122"/>
      <c r="I24" s="122"/>
      <c r="J24" s="122"/>
      <c r="K24" s="122"/>
      <c r="L24" s="122"/>
      <c r="M24" s="122"/>
      <c r="N24" s="122"/>
      <c r="O24" s="122"/>
      <c r="P24" s="122"/>
      <c r="Q24" s="122"/>
      <c r="R24" s="122"/>
    </row>
    <row r="25" spans="1:18" ht="30" customHeight="1" x14ac:dyDescent="0.3">
      <c r="B25" s="111" t="s">
        <v>4770</v>
      </c>
      <c r="C25" s="122" t="s">
        <v>4781</v>
      </c>
      <c r="D25" s="122"/>
      <c r="E25" s="122"/>
      <c r="F25" s="122"/>
      <c r="G25" s="122"/>
      <c r="H25" s="122"/>
      <c r="I25" s="122"/>
      <c r="J25" s="122"/>
      <c r="K25" s="122"/>
      <c r="L25" s="122"/>
      <c r="M25" s="122"/>
      <c r="N25" s="122"/>
      <c r="O25" s="122"/>
      <c r="P25" s="122"/>
      <c r="Q25" s="122"/>
      <c r="R25" s="122"/>
    </row>
    <row r="26" spans="1:18" ht="33.75" customHeight="1" x14ac:dyDescent="0.3">
      <c r="B26" s="111" t="s">
        <v>4771</v>
      </c>
      <c r="C26" s="122" t="s">
        <v>4782</v>
      </c>
      <c r="D26" s="122"/>
      <c r="E26" s="122"/>
      <c r="F26" s="122"/>
      <c r="G26" s="122"/>
      <c r="H26" s="122"/>
      <c r="I26" s="122"/>
      <c r="J26" s="122"/>
      <c r="K26" s="122"/>
      <c r="L26" s="122"/>
      <c r="M26" s="122"/>
      <c r="N26" s="122"/>
      <c r="O26" s="122"/>
      <c r="P26" s="122"/>
      <c r="Q26" s="122"/>
      <c r="R26" s="122"/>
    </row>
    <row r="27" spans="1:18" ht="18.75" customHeight="1" x14ac:dyDescent="0.3">
      <c r="B27" s="111" t="s">
        <v>4772</v>
      </c>
      <c r="C27" s="122" t="s">
        <v>4783</v>
      </c>
      <c r="D27" s="122"/>
      <c r="E27" s="122"/>
      <c r="F27" s="122"/>
      <c r="G27" s="122"/>
      <c r="H27" s="122"/>
      <c r="I27" s="122"/>
      <c r="J27" s="122"/>
      <c r="K27" s="122"/>
      <c r="L27" s="122"/>
      <c r="M27" s="122"/>
      <c r="N27" s="122"/>
      <c r="O27" s="122"/>
      <c r="P27" s="122"/>
      <c r="Q27" s="122"/>
      <c r="R27" s="122"/>
    </row>
    <row r="28" spans="1:18" ht="20.100000000000001" customHeight="1" x14ac:dyDescent="0.3">
      <c r="B28" s="109"/>
      <c r="C28" s="107"/>
      <c r="D28" s="107"/>
      <c r="E28" s="107"/>
      <c r="F28" s="107"/>
      <c r="G28" s="107"/>
      <c r="H28" s="107"/>
      <c r="I28" s="107"/>
      <c r="J28" s="107"/>
      <c r="K28" s="107"/>
      <c r="L28" s="107"/>
      <c r="M28" s="107"/>
      <c r="N28" s="107"/>
      <c r="O28" s="107"/>
      <c r="P28" s="107"/>
      <c r="Q28" s="107"/>
      <c r="R28" s="107"/>
    </row>
    <row r="29" spans="1:18" x14ac:dyDescent="0.3">
      <c r="A29" s="112"/>
      <c r="B29" s="123" t="s">
        <v>4793</v>
      </c>
      <c r="C29" s="123"/>
    </row>
  </sheetData>
  <sheetProtection sheet="1" objects="1" scenarios="1" selectLockedCells="1" selectUnlockedCells="1"/>
  <mergeCells count="28">
    <mergeCell ref="C21:R21"/>
    <mergeCell ref="B29:C29"/>
    <mergeCell ref="C22:R22"/>
    <mergeCell ref="C23:R23"/>
    <mergeCell ref="C26:R26"/>
    <mergeCell ref="C24:R24"/>
    <mergeCell ref="C25:R25"/>
    <mergeCell ref="C27:R27"/>
    <mergeCell ref="B20:R20"/>
    <mergeCell ref="B9:R9"/>
    <mergeCell ref="C10:R10"/>
    <mergeCell ref="C11:R11"/>
    <mergeCell ref="C12:R12"/>
    <mergeCell ref="C13:R13"/>
    <mergeCell ref="C14:R14"/>
    <mergeCell ref="C15:R15"/>
    <mergeCell ref="C16:R16"/>
    <mergeCell ref="C17:R17"/>
    <mergeCell ref="C18:R18"/>
    <mergeCell ref="C19:R19"/>
    <mergeCell ref="B8:R8"/>
    <mergeCell ref="B1:R1"/>
    <mergeCell ref="B2:R2"/>
    <mergeCell ref="B3:R3"/>
    <mergeCell ref="B4:R4"/>
    <mergeCell ref="B5:R5"/>
    <mergeCell ref="B6:R6"/>
    <mergeCell ref="B7:R7"/>
  </mergeCells>
  <pageMargins left="0.7" right="0.7" top="0.75" bottom="0.7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37"/>
  <sheetViews>
    <sheetView zoomScale="130" zoomScaleNormal="130" workbookViewId="0">
      <selection activeCell="M17" sqref="M17"/>
    </sheetView>
  </sheetViews>
  <sheetFormatPr defaultColWidth="12.59765625" defaultRowHeight="15" customHeight="1" x14ac:dyDescent="0.3"/>
  <cols>
    <col min="1" max="1" width="8.59765625" style="1" customWidth="1"/>
    <col min="2" max="2" width="3.796875" style="1" customWidth="1"/>
    <col min="3" max="3" width="8.09765625" style="1" customWidth="1"/>
    <col min="4" max="4" width="5.19921875" style="1" customWidth="1"/>
    <col min="5" max="5" width="16.8984375" style="1" customWidth="1"/>
    <col min="6" max="6" width="1.09765625" style="1" customWidth="1"/>
    <col min="7" max="7" width="12.59765625" style="1" customWidth="1"/>
    <col min="8" max="8" width="1.8984375" style="1" customWidth="1"/>
    <col min="9" max="9" width="12.796875" style="1" customWidth="1"/>
    <col min="10" max="10" width="1.8984375" style="1" customWidth="1"/>
    <col min="11" max="11" width="12.59765625" style="1" customWidth="1"/>
    <col min="12" max="12" width="1.8984375" style="1" customWidth="1"/>
    <col min="13" max="13" width="12.3984375" style="1" customWidth="1"/>
    <col min="14" max="14" width="7.3984375" style="27" customWidth="1"/>
    <col min="15" max="15" width="8.19921875" style="27" customWidth="1"/>
    <col min="16" max="16" width="10.5" style="98" customWidth="1"/>
    <col min="17" max="17" width="8.796875" style="98" customWidth="1"/>
    <col min="18" max="19" width="8.796875" style="27" customWidth="1"/>
    <col min="20" max="23" width="8.796875" style="1" customWidth="1"/>
    <col min="24" max="16384" width="12.59765625" style="1"/>
  </cols>
  <sheetData>
    <row r="1" spans="1:23" ht="46.95" customHeight="1" thickBot="1" x14ac:dyDescent="0.35">
      <c r="A1" s="126" t="s">
        <v>4757</v>
      </c>
      <c r="B1" s="127"/>
      <c r="C1" s="127"/>
      <c r="D1" s="127"/>
      <c r="E1" s="127"/>
      <c r="F1" s="127"/>
      <c r="G1" s="127"/>
      <c r="H1" s="127"/>
      <c r="I1" s="127"/>
      <c r="J1" s="127"/>
      <c r="K1" s="127"/>
      <c r="L1" s="127"/>
      <c r="M1" s="127"/>
      <c r="N1" s="127"/>
      <c r="O1" s="18"/>
      <c r="P1" s="23"/>
      <c r="Q1" s="23"/>
      <c r="R1" s="18"/>
      <c r="S1" s="18"/>
      <c r="T1" s="18"/>
      <c r="U1" s="18"/>
      <c r="V1" s="18"/>
      <c r="W1" s="18"/>
    </row>
    <row r="2" spans="1:23" ht="17.100000000000001" customHeight="1" thickTop="1" thickBot="1" x14ac:dyDescent="0.35">
      <c r="A2" s="128" t="s">
        <v>4</v>
      </c>
      <c r="B2" s="129"/>
      <c r="C2" s="128"/>
      <c r="D2" s="129"/>
      <c r="E2" s="130" t="s">
        <v>4758</v>
      </c>
      <c r="F2" s="131"/>
      <c r="G2" s="132"/>
      <c r="H2" s="133"/>
      <c r="I2" s="133"/>
      <c r="J2" s="133"/>
      <c r="K2" s="133"/>
      <c r="L2" s="133"/>
      <c r="M2" s="133"/>
      <c r="N2" s="134"/>
      <c r="O2" s="18"/>
      <c r="P2" s="23"/>
      <c r="Q2" s="23"/>
      <c r="R2" s="18"/>
      <c r="S2" s="18"/>
      <c r="T2" s="18"/>
      <c r="U2" s="18"/>
      <c r="V2" s="18"/>
      <c r="W2" s="18"/>
    </row>
    <row r="3" spans="1:23" ht="17.100000000000001" customHeight="1" thickTop="1" thickBot="1" x14ac:dyDescent="0.35">
      <c r="A3" s="128"/>
      <c r="B3" s="129"/>
      <c r="C3" s="128"/>
      <c r="D3" s="129"/>
      <c r="E3" s="130" t="s">
        <v>4791</v>
      </c>
      <c r="F3" s="131"/>
      <c r="G3" s="149">
        <f ca="1">TODAY()</f>
        <v>45699</v>
      </c>
      <c r="H3" s="133"/>
      <c r="I3" s="133"/>
      <c r="J3" s="133"/>
      <c r="K3" s="133"/>
      <c r="L3" s="133"/>
      <c r="M3" s="133"/>
      <c r="N3" s="134"/>
      <c r="O3" s="18"/>
      <c r="P3" s="23"/>
      <c r="Q3" s="23"/>
      <c r="R3" s="18"/>
      <c r="S3" s="18"/>
      <c r="T3" s="18"/>
      <c r="U3" s="18"/>
      <c r="V3" s="18"/>
      <c r="W3" s="18"/>
    </row>
    <row r="4" spans="1:23" ht="17.100000000000001" customHeight="1" thickTop="1" x14ac:dyDescent="0.3">
      <c r="A4" s="135" t="s">
        <v>3</v>
      </c>
      <c r="B4" s="136"/>
      <c r="C4" s="136"/>
      <c r="D4" s="136"/>
      <c r="E4" s="101" t="s">
        <v>7</v>
      </c>
      <c r="F4" s="2"/>
      <c r="G4" s="143" t="s">
        <v>1</v>
      </c>
      <c r="H4" s="144"/>
      <c r="I4" s="145"/>
      <c r="J4" s="9"/>
      <c r="K4" s="102" t="s">
        <v>8</v>
      </c>
      <c r="L4" s="8"/>
      <c r="M4" s="103" t="s">
        <v>9</v>
      </c>
      <c r="N4" s="24"/>
      <c r="O4" s="20" t="e">
        <f>YEAR(#REF!)+IF(MONTH(#REF!)&gt;=7, 1,0)</f>
        <v>#REF!</v>
      </c>
      <c r="P4" s="24"/>
      <c r="Q4" s="24"/>
      <c r="R4" s="19"/>
      <c r="S4" s="19"/>
      <c r="T4" s="19"/>
      <c r="U4" s="19"/>
      <c r="V4" s="19"/>
      <c r="W4" s="19"/>
    </row>
    <row r="5" spans="1:23" ht="17.100000000000001" customHeight="1" x14ac:dyDescent="0.3">
      <c r="A5" s="10"/>
      <c r="B5" s="8"/>
      <c r="C5" s="8"/>
      <c r="D5" s="8"/>
      <c r="E5" s="26" t="s">
        <v>4777</v>
      </c>
      <c r="F5" s="8"/>
      <c r="G5" s="141">
        <v>550</v>
      </c>
      <c r="H5" s="142"/>
      <c r="I5" s="142"/>
      <c r="J5" s="9" t="s">
        <v>10</v>
      </c>
      <c r="K5" s="45">
        <f>IFERROR(VLOOKUP(SUM(G5:G7),LookupTable!A2:D3402,2,FALSE),0)</f>
        <v>115</v>
      </c>
      <c r="L5" s="11" t="s">
        <v>11</v>
      </c>
      <c r="M5" s="100">
        <f>G5*K5</f>
        <v>63250</v>
      </c>
      <c r="N5" s="24"/>
      <c r="O5" s="19"/>
      <c r="P5" s="24"/>
      <c r="Q5" s="24"/>
      <c r="R5" s="19"/>
      <c r="S5" s="19"/>
      <c r="T5" s="19"/>
      <c r="U5" s="19"/>
      <c r="V5" s="19"/>
      <c r="W5" s="19"/>
    </row>
    <row r="6" spans="1:23" ht="17.100000000000001" customHeight="1" x14ac:dyDescent="0.3">
      <c r="A6" s="10"/>
      <c r="B6" s="8"/>
      <c r="C6" s="8"/>
      <c r="D6" s="8"/>
      <c r="E6" s="26" t="s">
        <v>12</v>
      </c>
      <c r="F6" s="8"/>
      <c r="G6" s="146">
        <v>250</v>
      </c>
      <c r="H6" s="125"/>
      <c r="I6" s="125"/>
      <c r="J6" s="9" t="s">
        <v>10</v>
      </c>
      <c r="K6" s="3">
        <f>IFERROR(VLOOKUP(SUM(G5:G7),LookupTable!A2:D3402,3,FALSE),0)</f>
        <v>128.19999999999999</v>
      </c>
      <c r="L6" s="11" t="s">
        <v>11</v>
      </c>
      <c r="M6" s="4">
        <f>G6*K6</f>
        <v>32049.999999999996</v>
      </c>
      <c r="N6" s="24"/>
      <c r="O6" s="19"/>
      <c r="P6" s="24"/>
      <c r="Q6" s="24"/>
      <c r="R6" s="19"/>
      <c r="S6" s="19"/>
      <c r="T6" s="19"/>
      <c r="U6" s="19"/>
      <c r="V6" s="19"/>
      <c r="W6" s="19"/>
    </row>
    <row r="7" spans="1:23" ht="17.100000000000001" customHeight="1" x14ac:dyDescent="0.3">
      <c r="A7" s="10"/>
      <c r="B7" s="8"/>
      <c r="C7" s="8"/>
      <c r="D7" s="8"/>
      <c r="E7" s="78" t="s">
        <v>13</v>
      </c>
      <c r="F7" s="8"/>
      <c r="G7" s="147">
        <v>500</v>
      </c>
      <c r="H7" s="148"/>
      <c r="I7" s="148"/>
      <c r="J7" s="9" t="s">
        <v>10</v>
      </c>
      <c r="K7" s="77">
        <f>IFERROR(VLOOKUP(SUM(G5:G7),LookupTable!A2:D3402,4,FALSE),0)</f>
        <v>158.46283783784344</v>
      </c>
      <c r="L7" s="11" t="s">
        <v>11</v>
      </c>
      <c r="M7" s="4">
        <f>G7*K7</f>
        <v>79231.418918921714</v>
      </c>
      <c r="N7" s="24"/>
      <c r="O7" s="19"/>
      <c r="P7" s="25"/>
      <c r="Q7" s="24"/>
      <c r="R7" s="19"/>
      <c r="S7" s="19"/>
      <c r="T7" s="19"/>
      <c r="U7" s="19"/>
      <c r="V7" s="19"/>
      <c r="W7" s="19"/>
    </row>
    <row r="8" spans="1:23" ht="17.25" customHeight="1" x14ac:dyDescent="0.3">
      <c r="A8" s="10"/>
      <c r="B8" s="92"/>
      <c r="C8" s="135" t="s">
        <v>4760</v>
      </c>
      <c r="D8" s="136"/>
      <c r="E8" s="80"/>
      <c r="F8" s="81"/>
      <c r="G8" s="82"/>
      <c r="H8" s="83"/>
      <c r="I8" s="84"/>
      <c r="J8" s="85"/>
      <c r="K8" s="85"/>
      <c r="L8" s="86"/>
      <c r="M8" s="79">
        <f>ROUND(SUM(M5:M7),0)</f>
        <v>174531</v>
      </c>
      <c r="N8" s="94"/>
      <c r="O8" s="19"/>
      <c r="P8" s="24"/>
      <c r="Q8" s="24"/>
      <c r="R8" s="19"/>
      <c r="S8" s="19"/>
      <c r="T8" s="19"/>
      <c r="U8" s="19"/>
      <c r="V8" s="19"/>
      <c r="W8" s="19"/>
    </row>
    <row r="9" spans="1:23" ht="17.25" customHeight="1" x14ac:dyDescent="0.3">
      <c r="A9" s="8"/>
      <c r="B9" s="87"/>
      <c r="C9" s="76"/>
      <c r="D9" s="76"/>
      <c r="E9" s="8"/>
      <c r="F9" s="8"/>
      <c r="G9" s="88"/>
      <c r="H9" s="89"/>
      <c r="I9" s="90"/>
      <c r="J9" s="9"/>
      <c r="K9" s="9"/>
      <c r="L9" s="9"/>
      <c r="M9" s="91"/>
      <c r="N9" s="94"/>
      <c r="O9" s="19"/>
      <c r="P9" s="24"/>
      <c r="Q9" s="24"/>
      <c r="R9" s="19"/>
      <c r="S9" s="19"/>
      <c r="T9" s="19"/>
      <c r="U9" s="19"/>
      <c r="V9" s="19"/>
      <c r="W9" s="19"/>
    </row>
    <row r="10" spans="1:23" ht="18" customHeight="1" x14ac:dyDescent="0.3">
      <c r="A10" s="135" t="s">
        <v>4759</v>
      </c>
      <c r="B10" s="136"/>
      <c r="C10" s="136"/>
      <c r="D10" s="137"/>
      <c r="E10" s="8"/>
      <c r="F10" s="8"/>
      <c r="G10" s="8"/>
      <c r="H10" s="9"/>
      <c r="I10" s="8"/>
      <c r="J10" s="9"/>
      <c r="K10" s="15"/>
      <c r="L10" s="16"/>
      <c r="M10" s="16"/>
      <c r="N10" s="95"/>
      <c r="O10" s="19"/>
      <c r="P10" s="24"/>
      <c r="Q10" s="24"/>
      <c r="R10" s="19"/>
      <c r="S10" s="19"/>
      <c r="T10" s="19"/>
      <c r="U10" s="19"/>
      <c r="V10" s="19"/>
      <c r="W10" s="19"/>
    </row>
    <row r="11" spans="1:23" ht="16.5" customHeight="1" x14ac:dyDescent="0.3">
      <c r="A11" s="74"/>
      <c r="B11" s="93" t="s">
        <v>4749</v>
      </c>
      <c r="C11" s="138" t="s">
        <v>4750</v>
      </c>
      <c r="D11" s="139"/>
      <c r="E11" s="139"/>
      <c r="F11" s="139"/>
      <c r="G11" s="139"/>
      <c r="H11" s="139"/>
      <c r="I11" s="139"/>
      <c r="J11" s="139"/>
      <c r="K11" s="139"/>
      <c r="L11" s="139"/>
      <c r="M11" s="140"/>
      <c r="N11" s="96"/>
      <c r="O11" s="96"/>
      <c r="P11" s="96"/>
      <c r="Q11" s="96"/>
      <c r="R11" s="96"/>
      <c r="S11" s="19"/>
      <c r="T11" s="19"/>
      <c r="U11" s="19"/>
      <c r="V11" s="19"/>
      <c r="W11" s="19"/>
    </row>
    <row r="12" spans="1:23" ht="17.100000000000001" customHeight="1" x14ac:dyDescent="0.3">
      <c r="A12" s="10"/>
      <c r="B12" s="8"/>
      <c r="C12" s="8"/>
      <c r="D12" s="8"/>
      <c r="E12" s="26" t="s">
        <v>14</v>
      </c>
      <c r="F12" s="8"/>
      <c r="G12" s="153">
        <v>20</v>
      </c>
      <c r="H12" s="142"/>
      <c r="I12" s="142"/>
      <c r="J12" s="9" t="s">
        <v>10</v>
      </c>
      <c r="K12" s="3">
        <f>IF(G12&gt;0,(SUM(180-K5)),0)</f>
        <v>65</v>
      </c>
      <c r="L12" s="9" t="s">
        <v>11</v>
      </c>
      <c r="M12" s="75">
        <f>IF(G12&gt;0,(SUM(K12*G12)),0)</f>
        <v>1300</v>
      </c>
      <c r="N12" s="154"/>
      <c r="O12" s="19"/>
      <c r="P12" s="24"/>
      <c r="Q12" s="24"/>
      <c r="R12" s="19"/>
      <c r="S12" s="19"/>
      <c r="T12" s="19"/>
      <c r="U12" s="21"/>
      <c r="V12" s="19"/>
      <c r="W12" s="19"/>
    </row>
    <row r="13" spans="1:23" ht="17.100000000000001" customHeight="1" x14ac:dyDescent="0.3">
      <c r="A13" s="10"/>
      <c r="B13" s="8"/>
      <c r="C13" s="8"/>
      <c r="D13" s="8"/>
      <c r="E13" s="26" t="s">
        <v>15</v>
      </c>
      <c r="F13" s="8"/>
      <c r="G13" s="124">
        <v>20</v>
      </c>
      <c r="H13" s="125"/>
      <c r="I13" s="125"/>
      <c r="J13" s="9" t="s">
        <v>10</v>
      </c>
      <c r="K13" s="5">
        <f>IF(G13&gt;0,(SUM(180-K6)),0)</f>
        <v>51.800000000000011</v>
      </c>
      <c r="L13" s="9" t="s">
        <v>11</v>
      </c>
      <c r="M13" s="4">
        <f>IF(G13&gt;0,(SUM(K13*G13)),0)</f>
        <v>1036.0000000000002</v>
      </c>
      <c r="N13" s="155"/>
      <c r="O13" s="19"/>
      <c r="P13" s="24"/>
      <c r="Q13" s="24"/>
      <c r="R13" s="19"/>
      <c r="S13" s="19"/>
      <c r="T13" s="19"/>
      <c r="U13" s="21"/>
      <c r="V13" s="19"/>
      <c r="W13" s="19"/>
    </row>
    <row r="14" spans="1:23" ht="17.100000000000001" customHeight="1" x14ac:dyDescent="0.3">
      <c r="A14" s="10"/>
      <c r="B14" s="8"/>
      <c r="C14" s="8"/>
      <c r="D14" s="8"/>
      <c r="E14" s="26" t="s">
        <v>16</v>
      </c>
      <c r="F14" s="8"/>
      <c r="G14" s="124">
        <v>40</v>
      </c>
      <c r="H14" s="125"/>
      <c r="I14" s="125"/>
      <c r="J14" s="9" t="s">
        <v>10</v>
      </c>
      <c r="K14" s="5">
        <f>IF(G14&gt;0,(SUM(200-K7)),0)</f>
        <v>41.537162162156562</v>
      </c>
      <c r="L14" s="9" t="s">
        <v>11</v>
      </c>
      <c r="M14" s="4">
        <f>IF(G14&gt;0,(SUM(K14*G14)),0)</f>
        <v>1661.4864864862625</v>
      </c>
      <c r="N14" s="155"/>
      <c r="O14" s="19"/>
      <c r="P14" s="24"/>
      <c r="Q14" s="24"/>
      <c r="R14" s="19"/>
      <c r="S14" s="19"/>
      <c r="T14" s="19"/>
      <c r="U14" s="21"/>
      <c r="V14" s="19"/>
      <c r="W14" s="19"/>
    </row>
    <row r="15" spans="1:23" ht="17.25" customHeight="1" x14ac:dyDescent="0.3">
      <c r="A15" s="10"/>
      <c r="B15" s="92"/>
      <c r="C15" s="135" t="s">
        <v>4761</v>
      </c>
      <c r="D15" s="136"/>
      <c r="E15" s="80"/>
      <c r="F15" s="81"/>
      <c r="G15" s="82"/>
      <c r="H15" s="83"/>
      <c r="I15" s="84"/>
      <c r="J15" s="85"/>
      <c r="K15" s="85"/>
      <c r="L15" s="86"/>
      <c r="M15" s="79">
        <f>ROUND(SUM(M12:M14),0)</f>
        <v>3997</v>
      </c>
      <c r="N15" s="94"/>
      <c r="O15" s="19"/>
      <c r="P15" s="24"/>
      <c r="Q15" s="24"/>
      <c r="R15" s="19"/>
      <c r="S15" s="19"/>
      <c r="T15" s="19"/>
      <c r="U15" s="19"/>
      <c r="V15" s="19"/>
      <c r="W15" s="19"/>
    </row>
    <row r="16" spans="1:23" ht="18" customHeight="1" x14ac:dyDescent="0.3">
      <c r="A16" s="12"/>
      <c r="B16" s="7"/>
      <c r="C16" s="8"/>
      <c r="D16" s="8"/>
      <c r="E16" s="13"/>
      <c r="F16" s="8"/>
      <c r="G16" s="8"/>
      <c r="H16" s="9"/>
      <c r="I16" s="14"/>
      <c r="J16" s="9"/>
      <c r="K16" s="8"/>
      <c r="L16" s="8"/>
      <c r="M16" s="17"/>
      <c r="N16" s="97"/>
      <c r="O16" s="19"/>
      <c r="P16" s="24"/>
      <c r="Q16" s="24"/>
      <c r="R16" s="19"/>
      <c r="S16" s="19"/>
      <c r="T16" s="19"/>
      <c r="U16" s="19"/>
      <c r="V16" s="19"/>
      <c r="W16" s="19"/>
    </row>
    <row r="17" spans="1:23" ht="16.5" customHeight="1" x14ac:dyDescent="0.3">
      <c r="A17" s="99"/>
      <c r="B17" s="93" t="s">
        <v>4751</v>
      </c>
      <c r="C17" s="138" t="s">
        <v>0</v>
      </c>
      <c r="D17" s="139"/>
      <c r="E17" s="139"/>
      <c r="F17" s="150"/>
      <c r="G17" s="151"/>
      <c r="H17" s="151"/>
      <c r="I17" s="151"/>
      <c r="J17" s="151"/>
      <c r="K17" s="151"/>
      <c r="L17" s="152"/>
      <c r="M17" s="113">
        <v>3000</v>
      </c>
      <c r="N17" s="96"/>
      <c r="O17" s="96"/>
      <c r="P17" s="96"/>
      <c r="Q17" s="96"/>
      <c r="R17" s="96"/>
      <c r="S17" s="19"/>
      <c r="T17" s="19"/>
      <c r="U17" s="19"/>
      <c r="V17" s="19"/>
      <c r="W17" s="19"/>
    </row>
    <row r="18" spans="1:23" ht="16.5" customHeight="1" x14ac:dyDescent="0.3">
      <c r="A18" s="99"/>
      <c r="B18" s="93" t="s">
        <v>4752</v>
      </c>
      <c r="C18" s="138" t="s">
        <v>2</v>
      </c>
      <c r="D18" s="139"/>
      <c r="E18" s="139"/>
      <c r="F18" s="150"/>
      <c r="G18" s="151"/>
      <c r="H18" s="151"/>
      <c r="I18" s="151"/>
      <c r="J18" s="151"/>
      <c r="K18" s="151"/>
      <c r="L18" s="152"/>
      <c r="M18" s="79">
        <f>'GSF Add-on Calculator'!B14</f>
        <v>3200</v>
      </c>
      <c r="N18" s="96"/>
      <c r="O18" s="96"/>
      <c r="P18" s="96"/>
      <c r="Q18" s="96"/>
      <c r="R18" s="96"/>
      <c r="S18" s="19"/>
      <c r="T18" s="19"/>
      <c r="U18" s="19"/>
      <c r="V18" s="19"/>
      <c r="W18" s="19"/>
    </row>
    <row r="19" spans="1:23" ht="16.5" customHeight="1" x14ac:dyDescent="0.3">
      <c r="A19" s="99"/>
      <c r="B19" s="93" t="s">
        <v>4753</v>
      </c>
      <c r="C19" s="138" t="s">
        <v>4762</v>
      </c>
      <c r="D19" s="139"/>
      <c r="E19" s="139"/>
      <c r="F19" s="150"/>
      <c r="G19" s="151"/>
      <c r="H19" s="151"/>
      <c r="I19" s="151"/>
      <c r="J19" s="151"/>
      <c r="K19" s="151"/>
      <c r="L19" s="152"/>
      <c r="M19" s="79">
        <f>'GSF Add-on Calculator'!H14</f>
        <v>2250</v>
      </c>
      <c r="N19" s="96"/>
      <c r="O19" s="96"/>
      <c r="P19" s="96"/>
      <c r="Q19" s="96"/>
      <c r="R19" s="96"/>
      <c r="S19" s="19"/>
      <c r="T19" s="19"/>
      <c r="U19" s="19"/>
      <c r="V19" s="19"/>
      <c r="W19" s="19"/>
    </row>
    <row r="20" spans="1:23" ht="16.5" customHeight="1" x14ac:dyDescent="0.3">
      <c r="A20" s="74"/>
      <c r="B20" s="93" t="s">
        <v>4755</v>
      </c>
      <c r="C20" s="138" t="s">
        <v>4763</v>
      </c>
      <c r="D20" s="139"/>
      <c r="E20" s="139"/>
      <c r="F20" s="150"/>
      <c r="G20" s="151"/>
      <c r="H20" s="151"/>
      <c r="I20" s="151"/>
      <c r="J20" s="151"/>
      <c r="K20" s="151"/>
      <c r="L20" s="152"/>
      <c r="M20" s="79">
        <f>'GSF Add-on Calculator'!P13</f>
        <v>14500</v>
      </c>
      <c r="N20" s="96"/>
      <c r="O20" s="96"/>
      <c r="P20" s="96"/>
      <c r="Q20" s="96"/>
      <c r="R20" s="96"/>
      <c r="S20" s="19"/>
      <c r="T20" s="19"/>
      <c r="U20" s="19"/>
      <c r="V20" s="19"/>
      <c r="W20" s="19"/>
    </row>
    <row r="21" spans="1:23" ht="18" customHeight="1" x14ac:dyDescent="0.3">
      <c r="A21" s="12"/>
      <c r="B21" s="7"/>
      <c r="C21" s="8"/>
      <c r="D21" s="8"/>
      <c r="E21" s="13"/>
      <c r="F21" s="8"/>
      <c r="G21" s="8"/>
      <c r="H21" s="9"/>
      <c r="I21" s="14"/>
      <c r="J21" s="9"/>
      <c r="K21" s="8"/>
      <c r="L21" s="8"/>
      <c r="M21" s="17"/>
      <c r="N21" s="97"/>
      <c r="O21" s="19"/>
      <c r="P21" s="24"/>
      <c r="Q21" s="24"/>
      <c r="R21" s="19"/>
      <c r="S21" s="19"/>
      <c r="T21" s="19"/>
      <c r="U21" s="19"/>
      <c r="V21" s="19"/>
      <c r="W21" s="19"/>
    </row>
    <row r="22" spans="1:23" ht="17.25" customHeight="1" x14ac:dyDescent="0.3">
      <c r="A22" s="10"/>
      <c r="B22" s="92"/>
      <c r="C22" s="135" t="s">
        <v>4764</v>
      </c>
      <c r="D22" s="136"/>
      <c r="E22" s="80"/>
      <c r="F22" s="81"/>
      <c r="G22" s="82"/>
      <c r="H22" s="83"/>
      <c r="I22" s="84"/>
      <c r="J22" s="85"/>
      <c r="K22" s="85"/>
      <c r="L22" s="86"/>
      <c r="M22" s="79">
        <f>M8+M15+M17+M18+M19+M20</f>
        <v>201478</v>
      </c>
      <c r="N22" s="94"/>
      <c r="O22" s="19"/>
      <c r="P22" s="24"/>
      <c r="Q22" s="24"/>
      <c r="R22" s="19"/>
      <c r="S22" s="19"/>
      <c r="T22" s="19"/>
      <c r="U22" s="19"/>
      <c r="V22" s="19"/>
      <c r="W22" s="19"/>
    </row>
    <row r="23" spans="1:23" ht="17.25" customHeight="1" x14ac:dyDescent="0.3">
      <c r="A23" s="8"/>
      <c r="B23" s="87"/>
      <c r="C23" s="105"/>
      <c r="D23" s="105"/>
      <c r="E23" s="8"/>
      <c r="F23" s="8"/>
      <c r="G23" s="88"/>
      <c r="H23" s="89"/>
      <c r="I23" s="90"/>
      <c r="J23" s="9"/>
      <c r="K23" s="9"/>
      <c r="L23" s="9"/>
      <c r="M23" s="91"/>
      <c r="N23" s="94"/>
      <c r="O23" s="19"/>
      <c r="P23" s="24"/>
      <c r="Q23" s="24"/>
      <c r="R23" s="19"/>
      <c r="S23" s="19"/>
      <c r="T23" s="19"/>
      <c r="U23" s="19"/>
      <c r="V23" s="19"/>
      <c r="W23" s="19"/>
    </row>
    <row r="24" spans="1:23" ht="12.75" customHeight="1" x14ac:dyDescent="0.3">
      <c r="A24" s="24" t="s">
        <v>4792</v>
      </c>
      <c r="B24" s="19"/>
      <c r="C24" s="19"/>
      <c r="D24" s="19"/>
      <c r="E24" s="19"/>
      <c r="F24" s="19"/>
      <c r="G24" s="19"/>
      <c r="H24" s="22"/>
      <c r="I24" s="19"/>
      <c r="J24" s="22"/>
      <c r="K24" s="19"/>
      <c r="L24" s="19"/>
      <c r="M24" s="19"/>
      <c r="N24" s="19"/>
      <c r="O24" s="19"/>
      <c r="P24" s="24"/>
      <c r="Q24" s="24"/>
      <c r="R24" s="19"/>
      <c r="S24" s="19"/>
      <c r="T24" s="19"/>
      <c r="U24" s="19"/>
      <c r="V24" s="19"/>
      <c r="W24" s="19"/>
    </row>
    <row r="25" spans="1:23" ht="12.75" customHeight="1" x14ac:dyDescent="0.3">
      <c r="A25" s="19"/>
      <c r="B25" s="19"/>
      <c r="C25" s="19"/>
      <c r="D25" s="19"/>
      <c r="E25" s="19"/>
      <c r="F25" s="19"/>
      <c r="G25" s="19"/>
      <c r="H25" s="22"/>
      <c r="I25" s="19"/>
      <c r="J25" s="22"/>
      <c r="K25" s="19"/>
      <c r="L25" s="19"/>
      <c r="M25" s="19"/>
      <c r="N25" s="19"/>
      <c r="O25" s="19"/>
      <c r="P25" s="24"/>
      <c r="Q25" s="24"/>
      <c r="R25" s="19"/>
      <c r="S25" s="19"/>
      <c r="T25" s="19"/>
      <c r="U25" s="19"/>
      <c r="V25" s="19"/>
      <c r="W25" s="19"/>
    </row>
    <row r="26" spans="1:23" ht="12.75" customHeight="1" x14ac:dyDescent="0.3">
      <c r="A26" s="19"/>
      <c r="B26" s="19"/>
      <c r="C26" s="19"/>
      <c r="D26" s="19"/>
      <c r="E26" s="19"/>
      <c r="F26" s="19"/>
      <c r="G26" s="19"/>
      <c r="H26" s="22"/>
      <c r="I26" s="19"/>
      <c r="J26" s="22"/>
      <c r="K26" s="19"/>
      <c r="L26" s="19"/>
      <c r="M26" s="19"/>
      <c r="N26" s="19"/>
      <c r="O26" s="19"/>
      <c r="P26" s="24"/>
      <c r="Q26" s="24"/>
      <c r="R26" s="19"/>
      <c r="S26" s="19"/>
      <c r="T26" s="19"/>
      <c r="U26" s="19"/>
      <c r="V26" s="19"/>
      <c r="W26" s="19"/>
    </row>
    <row r="27" spans="1:23" ht="12.75" customHeight="1" x14ac:dyDescent="0.3">
      <c r="A27" s="19"/>
      <c r="B27" s="19"/>
      <c r="C27" s="19"/>
      <c r="D27" s="19"/>
      <c r="E27" s="19"/>
      <c r="F27" s="19"/>
      <c r="G27" s="19"/>
      <c r="H27" s="22"/>
      <c r="I27" s="19"/>
      <c r="J27" s="22"/>
      <c r="K27" s="19"/>
      <c r="L27" s="19"/>
      <c r="M27" s="19"/>
      <c r="N27" s="19"/>
      <c r="O27" s="19"/>
      <c r="P27" s="24"/>
      <c r="Q27" s="24"/>
      <c r="R27" s="19"/>
      <c r="S27" s="19"/>
      <c r="T27" s="19"/>
      <c r="U27" s="19"/>
      <c r="V27" s="19"/>
      <c r="W27" s="19"/>
    </row>
    <row r="28" spans="1:23" ht="12.75" customHeight="1" x14ac:dyDescent="0.3">
      <c r="A28" s="19"/>
      <c r="B28" s="19"/>
      <c r="C28" s="19"/>
      <c r="D28" s="19"/>
      <c r="E28" s="19"/>
      <c r="F28" s="19"/>
      <c r="G28" s="19"/>
      <c r="H28" s="22"/>
      <c r="I28" s="19"/>
      <c r="J28" s="22"/>
      <c r="K28" s="19"/>
      <c r="L28" s="19"/>
      <c r="M28" s="19"/>
      <c r="N28" s="19"/>
      <c r="O28" s="19"/>
      <c r="P28" s="24"/>
      <c r="Q28" s="24"/>
      <c r="R28" s="19"/>
      <c r="S28" s="19"/>
      <c r="T28" s="19"/>
      <c r="U28" s="19"/>
      <c r="V28" s="19"/>
      <c r="W28" s="19"/>
    </row>
    <row r="29" spans="1:23" ht="12.75" customHeight="1" x14ac:dyDescent="0.3">
      <c r="A29" s="19"/>
      <c r="B29" s="19"/>
      <c r="C29" s="19"/>
      <c r="D29" s="19"/>
      <c r="E29" s="19"/>
      <c r="F29" s="19"/>
      <c r="G29" s="19"/>
      <c r="H29" s="22"/>
      <c r="I29" s="19"/>
      <c r="J29" s="22"/>
      <c r="K29" s="19"/>
      <c r="L29" s="19"/>
      <c r="M29" s="19"/>
      <c r="N29" s="19"/>
      <c r="O29" s="19"/>
      <c r="P29" s="24"/>
      <c r="Q29" s="24"/>
      <c r="R29" s="19"/>
      <c r="S29" s="19"/>
      <c r="T29" s="19"/>
      <c r="U29" s="19"/>
      <c r="V29" s="19"/>
      <c r="W29" s="19"/>
    </row>
    <row r="30" spans="1:23" ht="12.75" customHeight="1" x14ac:dyDescent="0.3">
      <c r="A30" s="19"/>
      <c r="B30" s="19"/>
      <c r="C30" s="19"/>
      <c r="D30" s="19"/>
      <c r="E30" s="19"/>
      <c r="F30" s="19"/>
      <c r="G30" s="19"/>
      <c r="H30" s="22"/>
      <c r="I30" s="19"/>
      <c r="J30" s="22"/>
      <c r="K30" s="19"/>
      <c r="L30" s="19"/>
      <c r="M30" s="19"/>
      <c r="N30" s="19"/>
      <c r="O30" s="19"/>
      <c r="P30" s="24"/>
      <c r="Q30" s="24"/>
      <c r="R30" s="19"/>
      <c r="S30" s="19"/>
      <c r="T30" s="19"/>
      <c r="U30" s="19"/>
      <c r="V30" s="19"/>
      <c r="W30" s="19"/>
    </row>
    <row r="31" spans="1:23" ht="12.75" customHeight="1" x14ac:dyDescent="0.3">
      <c r="A31" s="19"/>
      <c r="B31" s="19"/>
      <c r="C31" s="19"/>
      <c r="D31" s="19"/>
      <c r="E31" s="19"/>
      <c r="F31" s="19"/>
      <c r="G31" s="19"/>
      <c r="H31" s="22"/>
      <c r="I31" s="19"/>
      <c r="J31" s="22"/>
      <c r="K31" s="19"/>
      <c r="L31" s="19"/>
      <c r="M31" s="19"/>
      <c r="N31" s="19"/>
      <c r="O31" s="19"/>
      <c r="P31" s="24"/>
      <c r="Q31" s="24"/>
      <c r="R31" s="19"/>
      <c r="S31" s="19"/>
      <c r="T31" s="19"/>
      <c r="U31" s="19"/>
      <c r="V31" s="19"/>
      <c r="W31" s="19"/>
    </row>
    <row r="32" spans="1:23" ht="12.75" customHeight="1" x14ac:dyDescent="0.3">
      <c r="A32" s="19"/>
      <c r="B32" s="19"/>
      <c r="C32" s="19"/>
      <c r="D32" s="19"/>
      <c r="E32" s="19"/>
      <c r="F32" s="19"/>
      <c r="G32" s="19"/>
      <c r="H32" s="22"/>
      <c r="I32" s="19"/>
      <c r="J32" s="22"/>
      <c r="K32" s="19"/>
      <c r="L32" s="19"/>
      <c r="M32" s="19"/>
      <c r="N32" s="19"/>
      <c r="O32" s="19"/>
      <c r="P32" s="24"/>
      <c r="Q32" s="24"/>
      <c r="R32" s="19"/>
      <c r="S32" s="19"/>
      <c r="T32" s="19"/>
      <c r="U32" s="19"/>
      <c r="V32" s="19"/>
      <c r="W32" s="19"/>
    </row>
    <row r="33" spans="1:23" ht="12.75" customHeight="1" x14ac:dyDescent="0.3">
      <c r="A33" s="19"/>
      <c r="B33" s="19"/>
      <c r="C33" s="19"/>
      <c r="D33" s="19"/>
      <c r="E33" s="19"/>
      <c r="F33" s="19"/>
      <c r="G33" s="19"/>
      <c r="H33" s="22"/>
      <c r="I33" s="19"/>
      <c r="J33" s="22"/>
      <c r="K33" s="19"/>
      <c r="L33" s="19"/>
      <c r="M33" s="19"/>
      <c r="N33" s="19"/>
      <c r="O33" s="19"/>
      <c r="P33" s="24"/>
      <c r="Q33" s="24"/>
      <c r="R33" s="19"/>
      <c r="S33" s="19"/>
      <c r="T33" s="19"/>
      <c r="U33" s="19"/>
      <c r="V33" s="19"/>
      <c r="W33" s="19"/>
    </row>
    <row r="34" spans="1:23" ht="12.75" customHeight="1" x14ac:dyDescent="0.3">
      <c r="A34" s="19"/>
      <c r="B34" s="19"/>
      <c r="C34" s="19"/>
      <c r="D34" s="19"/>
      <c r="E34" s="19"/>
      <c r="F34" s="19"/>
      <c r="G34" s="19"/>
      <c r="H34" s="22"/>
      <c r="I34" s="19"/>
      <c r="J34" s="22"/>
      <c r="K34" s="19"/>
      <c r="L34" s="19"/>
      <c r="M34" s="19"/>
      <c r="N34" s="19"/>
      <c r="O34" s="19"/>
      <c r="P34" s="24"/>
      <c r="Q34" s="24"/>
      <c r="R34" s="19"/>
      <c r="S34" s="19"/>
      <c r="T34" s="19"/>
      <c r="U34" s="19"/>
      <c r="V34" s="19"/>
      <c r="W34" s="19"/>
    </row>
    <row r="35" spans="1:23" ht="12.75" customHeight="1" x14ac:dyDescent="0.3">
      <c r="A35" s="19"/>
      <c r="B35" s="19"/>
      <c r="C35" s="19"/>
      <c r="D35" s="19"/>
      <c r="E35" s="19"/>
      <c r="F35" s="19"/>
      <c r="G35" s="19"/>
      <c r="H35" s="22"/>
      <c r="I35" s="19"/>
      <c r="J35" s="22"/>
      <c r="K35" s="19"/>
      <c r="L35" s="19"/>
      <c r="M35" s="19"/>
      <c r="N35" s="19"/>
      <c r="O35" s="19"/>
      <c r="P35" s="24"/>
      <c r="Q35" s="24"/>
      <c r="R35" s="19"/>
      <c r="S35" s="19"/>
      <c r="T35" s="19"/>
      <c r="U35" s="19"/>
      <c r="V35" s="19"/>
      <c r="W35" s="19"/>
    </row>
    <row r="36" spans="1:23" ht="12.75" customHeight="1" x14ac:dyDescent="0.3">
      <c r="A36" s="19"/>
      <c r="B36" s="19"/>
      <c r="C36" s="19"/>
      <c r="D36" s="19"/>
      <c r="E36" s="19"/>
      <c r="F36" s="19"/>
      <c r="G36" s="19"/>
      <c r="H36" s="22"/>
      <c r="I36" s="19"/>
      <c r="J36" s="22"/>
      <c r="K36" s="19"/>
      <c r="L36" s="19"/>
      <c r="M36" s="19"/>
      <c r="N36" s="19"/>
      <c r="O36" s="19"/>
      <c r="P36" s="24"/>
      <c r="Q36" s="24"/>
      <c r="R36" s="19"/>
      <c r="S36" s="19"/>
      <c r="T36" s="19"/>
      <c r="U36" s="19"/>
      <c r="V36" s="19"/>
      <c r="W36" s="19"/>
    </row>
    <row r="37" spans="1:23" ht="12.75" customHeight="1" x14ac:dyDescent="0.3">
      <c r="A37" s="19"/>
      <c r="B37" s="19"/>
      <c r="C37" s="19"/>
      <c r="D37" s="19"/>
      <c r="E37" s="19"/>
      <c r="F37" s="19"/>
      <c r="G37" s="19"/>
      <c r="H37" s="22"/>
      <c r="I37" s="19"/>
      <c r="J37" s="22"/>
      <c r="K37" s="19"/>
      <c r="L37" s="19"/>
      <c r="M37" s="19"/>
      <c r="N37" s="19"/>
      <c r="O37" s="19"/>
      <c r="P37" s="24"/>
      <c r="Q37" s="24"/>
      <c r="R37" s="19"/>
      <c r="S37" s="19"/>
      <c r="T37" s="19"/>
      <c r="U37" s="19"/>
      <c r="V37" s="19"/>
      <c r="W37" s="19"/>
    </row>
    <row r="38" spans="1:23" ht="12.75" customHeight="1" x14ac:dyDescent="0.3">
      <c r="A38" s="19"/>
      <c r="B38" s="19"/>
      <c r="C38" s="19"/>
      <c r="D38" s="19"/>
      <c r="E38" s="19"/>
      <c r="F38" s="19"/>
      <c r="G38" s="19"/>
      <c r="H38" s="22"/>
      <c r="I38" s="19"/>
      <c r="J38" s="22"/>
      <c r="K38" s="19"/>
      <c r="L38" s="19"/>
      <c r="M38" s="19"/>
      <c r="N38" s="19"/>
      <c r="O38" s="19"/>
      <c r="P38" s="24"/>
      <c r="Q38" s="24"/>
      <c r="R38" s="19"/>
      <c r="S38" s="19"/>
      <c r="T38" s="19"/>
      <c r="U38" s="19"/>
      <c r="V38" s="19"/>
      <c r="W38" s="19"/>
    </row>
    <row r="39" spans="1:23" ht="12.75" customHeight="1" x14ac:dyDescent="0.3">
      <c r="A39" s="19"/>
      <c r="B39" s="19"/>
      <c r="C39" s="19"/>
      <c r="D39" s="19"/>
      <c r="E39" s="19"/>
      <c r="F39" s="19"/>
      <c r="G39" s="19"/>
      <c r="H39" s="22"/>
      <c r="I39" s="19"/>
      <c r="J39" s="22"/>
      <c r="K39" s="19"/>
      <c r="L39" s="19"/>
      <c r="M39" s="19"/>
      <c r="N39" s="19"/>
      <c r="O39" s="19"/>
      <c r="P39" s="24"/>
      <c r="Q39" s="24"/>
      <c r="R39" s="19"/>
      <c r="S39" s="19"/>
      <c r="T39" s="19"/>
      <c r="U39" s="19"/>
      <c r="V39" s="19"/>
      <c r="W39" s="19"/>
    </row>
    <row r="40" spans="1:23" ht="12.75" customHeight="1" x14ac:dyDescent="0.3">
      <c r="A40" s="19"/>
      <c r="B40" s="19"/>
      <c r="C40" s="19"/>
      <c r="D40" s="19"/>
      <c r="E40" s="19"/>
      <c r="F40" s="19"/>
      <c r="G40" s="19"/>
      <c r="H40" s="22"/>
      <c r="I40" s="19"/>
      <c r="J40" s="22"/>
      <c r="K40" s="19"/>
      <c r="L40" s="19"/>
      <c r="M40" s="19"/>
      <c r="N40" s="19"/>
      <c r="O40" s="19"/>
      <c r="P40" s="24"/>
      <c r="Q40" s="24"/>
      <c r="R40" s="19"/>
      <c r="S40" s="19"/>
      <c r="T40" s="19"/>
      <c r="U40" s="19"/>
      <c r="V40" s="19"/>
      <c r="W40" s="19"/>
    </row>
    <row r="41" spans="1:23" ht="12.75" customHeight="1" x14ac:dyDescent="0.3">
      <c r="A41" s="19"/>
      <c r="B41" s="19"/>
      <c r="C41" s="19"/>
      <c r="D41" s="19"/>
      <c r="E41" s="19"/>
      <c r="F41" s="19"/>
      <c r="G41" s="19"/>
      <c r="H41" s="22"/>
      <c r="I41" s="19"/>
      <c r="J41" s="22"/>
      <c r="K41" s="19"/>
      <c r="L41" s="19"/>
      <c r="M41" s="19"/>
      <c r="N41" s="19"/>
      <c r="O41" s="19"/>
      <c r="P41" s="24"/>
      <c r="Q41" s="24"/>
      <c r="R41" s="19"/>
      <c r="S41" s="19"/>
      <c r="T41" s="19"/>
      <c r="U41" s="19"/>
      <c r="V41" s="19"/>
      <c r="W41" s="19"/>
    </row>
    <row r="42" spans="1:23" ht="12.75" customHeight="1" x14ac:dyDescent="0.3">
      <c r="A42" s="19"/>
      <c r="B42" s="19"/>
      <c r="C42" s="19"/>
      <c r="D42" s="19"/>
      <c r="E42" s="19"/>
      <c r="F42" s="19"/>
      <c r="G42" s="19"/>
      <c r="H42" s="22"/>
      <c r="I42" s="19"/>
      <c r="J42" s="22"/>
      <c r="K42" s="19"/>
      <c r="L42" s="19"/>
      <c r="M42" s="19"/>
      <c r="N42" s="19"/>
      <c r="O42" s="19"/>
      <c r="P42" s="24"/>
      <c r="Q42" s="24"/>
      <c r="R42" s="19"/>
      <c r="S42" s="19"/>
      <c r="T42" s="19"/>
      <c r="U42" s="19"/>
      <c r="V42" s="19"/>
      <c r="W42" s="19"/>
    </row>
    <row r="43" spans="1:23" ht="12.75" customHeight="1" x14ac:dyDescent="0.3">
      <c r="A43" s="19"/>
      <c r="B43" s="19"/>
      <c r="C43" s="19"/>
      <c r="D43" s="19"/>
      <c r="E43" s="19"/>
      <c r="F43" s="19"/>
      <c r="G43" s="19"/>
      <c r="H43" s="22"/>
      <c r="I43" s="19"/>
      <c r="J43" s="22"/>
      <c r="K43" s="19"/>
      <c r="L43" s="19"/>
      <c r="M43" s="19"/>
      <c r="N43" s="19"/>
      <c r="O43" s="19"/>
      <c r="P43" s="24"/>
      <c r="Q43" s="24"/>
      <c r="R43" s="19"/>
      <c r="S43" s="19"/>
      <c r="T43" s="19"/>
      <c r="U43" s="19"/>
      <c r="V43" s="19"/>
      <c r="W43" s="19"/>
    </row>
    <row r="44" spans="1:23" ht="12.75" customHeight="1" x14ac:dyDescent="0.3">
      <c r="A44" s="19"/>
      <c r="B44" s="19"/>
      <c r="C44" s="19"/>
      <c r="D44" s="19"/>
      <c r="E44" s="19"/>
      <c r="F44" s="19"/>
      <c r="G44" s="19"/>
      <c r="H44" s="22"/>
      <c r="I44" s="19"/>
      <c r="J44" s="22"/>
      <c r="K44" s="19"/>
      <c r="L44" s="19"/>
      <c r="M44" s="19"/>
      <c r="N44" s="19"/>
      <c r="O44" s="19"/>
      <c r="P44" s="24"/>
      <c r="Q44" s="24"/>
      <c r="R44" s="19"/>
      <c r="S44" s="19"/>
      <c r="T44" s="19"/>
      <c r="U44" s="19"/>
      <c r="V44" s="19"/>
      <c r="W44" s="19"/>
    </row>
    <row r="45" spans="1:23" ht="12.75" customHeight="1" x14ac:dyDescent="0.3">
      <c r="A45" s="19"/>
      <c r="B45" s="19"/>
      <c r="C45" s="19"/>
      <c r="D45" s="19"/>
      <c r="E45" s="19"/>
      <c r="F45" s="19"/>
      <c r="G45" s="19"/>
      <c r="H45" s="22"/>
      <c r="I45" s="19"/>
      <c r="J45" s="22"/>
      <c r="K45" s="19"/>
      <c r="L45" s="19"/>
      <c r="M45" s="19"/>
      <c r="N45" s="19"/>
      <c r="O45" s="19"/>
      <c r="P45" s="24"/>
      <c r="Q45" s="24"/>
      <c r="R45" s="19"/>
      <c r="S45" s="19"/>
      <c r="T45" s="19"/>
      <c r="U45" s="19"/>
      <c r="V45" s="19"/>
      <c r="W45" s="19"/>
    </row>
    <row r="46" spans="1:23" ht="12.75" customHeight="1" x14ac:dyDescent="0.3">
      <c r="A46" s="19"/>
      <c r="B46" s="19"/>
      <c r="C46" s="19"/>
      <c r="D46" s="19"/>
      <c r="E46" s="19"/>
      <c r="F46" s="19"/>
      <c r="G46" s="19"/>
      <c r="H46" s="22"/>
      <c r="I46" s="19"/>
      <c r="J46" s="22"/>
      <c r="K46" s="19"/>
      <c r="L46" s="19"/>
      <c r="M46" s="19"/>
      <c r="N46" s="19"/>
      <c r="O46" s="19"/>
      <c r="P46" s="24"/>
      <c r="Q46" s="24"/>
      <c r="R46" s="19"/>
      <c r="S46" s="19"/>
      <c r="T46" s="19"/>
      <c r="U46" s="19"/>
      <c r="V46" s="19"/>
      <c r="W46" s="19"/>
    </row>
    <row r="47" spans="1:23" ht="12.75" customHeight="1" x14ac:dyDescent="0.3">
      <c r="A47" s="19"/>
      <c r="B47" s="19"/>
      <c r="C47" s="19"/>
      <c r="D47" s="19"/>
      <c r="E47" s="19"/>
      <c r="F47" s="19"/>
      <c r="G47" s="19"/>
      <c r="H47" s="22"/>
      <c r="I47" s="19"/>
      <c r="J47" s="22"/>
      <c r="K47" s="19"/>
      <c r="L47" s="19"/>
      <c r="M47" s="19"/>
      <c r="N47" s="19"/>
      <c r="O47" s="19"/>
      <c r="P47" s="24"/>
      <c r="Q47" s="24"/>
      <c r="R47" s="19"/>
      <c r="S47" s="19"/>
      <c r="T47" s="19"/>
      <c r="U47" s="19"/>
      <c r="V47" s="19"/>
      <c r="W47" s="19"/>
    </row>
    <row r="48" spans="1:23" ht="12.75" customHeight="1" x14ac:dyDescent="0.3">
      <c r="A48" s="19"/>
      <c r="B48" s="19"/>
      <c r="C48" s="19"/>
      <c r="D48" s="19"/>
      <c r="E48" s="19"/>
      <c r="F48" s="19"/>
      <c r="G48" s="19"/>
      <c r="H48" s="22"/>
      <c r="I48" s="19"/>
      <c r="J48" s="22"/>
      <c r="K48" s="19"/>
      <c r="L48" s="19"/>
      <c r="M48" s="19"/>
      <c r="N48" s="19"/>
      <c r="O48" s="19"/>
      <c r="P48" s="24"/>
      <c r="Q48" s="24"/>
      <c r="R48" s="19"/>
      <c r="S48" s="19"/>
      <c r="T48" s="19"/>
      <c r="U48" s="19"/>
      <c r="V48" s="19"/>
      <c r="W48" s="19"/>
    </row>
    <row r="49" spans="1:23" ht="12.75" customHeight="1" x14ac:dyDescent="0.3">
      <c r="A49" s="19"/>
      <c r="B49" s="19"/>
      <c r="C49" s="19"/>
      <c r="D49" s="19"/>
      <c r="E49" s="19"/>
      <c r="F49" s="19"/>
      <c r="G49" s="19"/>
      <c r="H49" s="22"/>
      <c r="I49" s="19"/>
      <c r="J49" s="22"/>
      <c r="K49" s="19"/>
      <c r="L49" s="19"/>
      <c r="M49" s="19"/>
      <c r="N49" s="19"/>
      <c r="O49" s="19"/>
      <c r="P49" s="24"/>
      <c r="Q49" s="24"/>
      <c r="R49" s="19"/>
      <c r="S49" s="19"/>
      <c r="T49" s="19"/>
      <c r="U49" s="19"/>
      <c r="V49" s="19"/>
      <c r="W49" s="19"/>
    </row>
    <row r="50" spans="1:23" ht="12.75" customHeight="1" x14ac:dyDescent="0.3">
      <c r="A50" s="19"/>
      <c r="B50" s="19"/>
      <c r="C50" s="19"/>
      <c r="D50" s="19"/>
      <c r="E50" s="19"/>
      <c r="F50" s="19"/>
      <c r="G50" s="19"/>
      <c r="H50" s="22"/>
      <c r="I50" s="19"/>
      <c r="J50" s="22"/>
      <c r="K50" s="19"/>
      <c r="L50" s="19"/>
      <c r="M50" s="19"/>
      <c r="N50" s="19"/>
      <c r="O50" s="19"/>
      <c r="P50" s="24"/>
      <c r="Q50" s="24"/>
      <c r="R50" s="19"/>
      <c r="S50" s="19"/>
      <c r="T50" s="19"/>
      <c r="U50" s="19"/>
      <c r="V50" s="19"/>
      <c r="W50" s="19"/>
    </row>
    <row r="51" spans="1:23" ht="12.75" customHeight="1" x14ac:dyDescent="0.3">
      <c r="A51" s="19"/>
      <c r="B51" s="19"/>
      <c r="C51" s="19"/>
      <c r="D51" s="19"/>
      <c r="E51" s="19"/>
      <c r="F51" s="19"/>
      <c r="G51" s="19"/>
      <c r="H51" s="22"/>
      <c r="I51" s="19"/>
      <c r="J51" s="22"/>
      <c r="K51" s="19"/>
      <c r="L51" s="19"/>
      <c r="M51" s="19"/>
      <c r="N51" s="19"/>
      <c r="O51" s="19"/>
      <c r="P51" s="24"/>
      <c r="Q51" s="24"/>
      <c r="R51" s="19"/>
      <c r="S51" s="19"/>
      <c r="T51" s="19"/>
      <c r="U51" s="19"/>
      <c r="V51" s="19"/>
      <c r="W51" s="19"/>
    </row>
    <row r="52" spans="1:23" ht="12.75" customHeight="1" x14ac:dyDescent="0.3">
      <c r="A52" s="19"/>
      <c r="B52" s="19"/>
      <c r="C52" s="19"/>
      <c r="D52" s="19"/>
      <c r="E52" s="19"/>
      <c r="F52" s="19"/>
      <c r="G52" s="19"/>
      <c r="H52" s="22"/>
      <c r="I52" s="19"/>
      <c r="J52" s="22"/>
      <c r="K52" s="19"/>
      <c r="L52" s="19"/>
      <c r="M52" s="19"/>
      <c r="N52" s="19"/>
      <c r="O52" s="19"/>
      <c r="P52" s="24"/>
      <c r="Q52" s="24"/>
      <c r="R52" s="19"/>
      <c r="S52" s="19"/>
      <c r="T52" s="19"/>
      <c r="U52" s="19"/>
      <c r="V52" s="19"/>
      <c r="W52" s="19"/>
    </row>
    <row r="53" spans="1:23" ht="12.75" customHeight="1" x14ac:dyDescent="0.3">
      <c r="A53" s="19"/>
      <c r="B53" s="19"/>
      <c r="C53" s="19"/>
      <c r="D53" s="19"/>
      <c r="E53" s="19"/>
      <c r="F53" s="19"/>
      <c r="G53" s="19"/>
      <c r="H53" s="22"/>
      <c r="I53" s="19"/>
      <c r="J53" s="22"/>
      <c r="K53" s="19"/>
      <c r="L53" s="19"/>
      <c r="M53" s="19"/>
      <c r="N53" s="19"/>
      <c r="O53" s="19"/>
      <c r="P53" s="24"/>
      <c r="Q53" s="24"/>
      <c r="R53" s="19"/>
      <c r="S53" s="19"/>
      <c r="T53" s="19"/>
      <c r="U53" s="19"/>
      <c r="V53" s="19"/>
      <c r="W53" s="19"/>
    </row>
    <row r="54" spans="1:23" ht="12.75" customHeight="1" x14ac:dyDescent="0.3">
      <c r="A54" s="19"/>
      <c r="B54" s="19"/>
      <c r="C54" s="19"/>
      <c r="D54" s="19"/>
      <c r="E54" s="19"/>
      <c r="F54" s="19"/>
      <c r="G54" s="19"/>
      <c r="H54" s="22"/>
      <c r="I54" s="19"/>
      <c r="J54" s="22"/>
      <c r="K54" s="19"/>
      <c r="L54" s="19"/>
      <c r="M54" s="19"/>
      <c r="N54" s="19"/>
      <c r="O54" s="19"/>
      <c r="P54" s="24"/>
      <c r="Q54" s="24"/>
      <c r="R54" s="19"/>
      <c r="S54" s="19"/>
      <c r="T54" s="19"/>
      <c r="U54" s="19"/>
      <c r="V54" s="19"/>
      <c r="W54" s="19"/>
    </row>
    <row r="55" spans="1:23" ht="12.75" customHeight="1" x14ac:dyDescent="0.3">
      <c r="A55" s="19"/>
      <c r="B55" s="19"/>
      <c r="C55" s="19"/>
      <c r="D55" s="19"/>
      <c r="E55" s="19"/>
      <c r="F55" s="19"/>
      <c r="G55" s="19"/>
      <c r="H55" s="22"/>
      <c r="I55" s="19"/>
      <c r="J55" s="22"/>
      <c r="K55" s="19"/>
      <c r="L55" s="19"/>
      <c r="M55" s="19"/>
      <c r="N55" s="19"/>
      <c r="O55" s="19"/>
      <c r="P55" s="24"/>
      <c r="Q55" s="24"/>
      <c r="R55" s="19"/>
      <c r="S55" s="19"/>
      <c r="T55" s="19"/>
      <c r="U55" s="19"/>
      <c r="V55" s="19"/>
      <c r="W55" s="19"/>
    </row>
    <row r="56" spans="1:23" ht="12.75" customHeight="1" x14ac:dyDescent="0.3">
      <c r="A56" s="19"/>
      <c r="B56" s="19"/>
      <c r="C56" s="19"/>
      <c r="D56" s="19"/>
      <c r="E56" s="19"/>
      <c r="F56" s="19"/>
      <c r="G56" s="19"/>
      <c r="H56" s="22"/>
      <c r="I56" s="19"/>
      <c r="J56" s="22"/>
      <c r="K56" s="19"/>
      <c r="L56" s="19"/>
      <c r="M56" s="19"/>
      <c r="N56" s="19"/>
      <c r="O56" s="19"/>
      <c r="P56" s="24"/>
      <c r="Q56" s="24"/>
      <c r="R56" s="19"/>
      <c r="S56" s="19"/>
      <c r="T56" s="19"/>
      <c r="U56" s="19"/>
      <c r="V56" s="19"/>
      <c r="W56" s="19"/>
    </row>
    <row r="57" spans="1:23" ht="12.75" customHeight="1" x14ac:dyDescent="0.3">
      <c r="A57" s="19"/>
      <c r="B57" s="19"/>
      <c r="C57" s="19"/>
      <c r="D57" s="19"/>
      <c r="E57" s="19"/>
      <c r="F57" s="19"/>
      <c r="G57" s="19"/>
      <c r="H57" s="22"/>
      <c r="I57" s="19"/>
      <c r="J57" s="22"/>
      <c r="K57" s="19"/>
      <c r="L57" s="19"/>
      <c r="M57" s="19"/>
      <c r="N57" s="19"/>
      <c r="O57" s="19"/>
      <c r="P57" s="24"/>
      <c r="Q57" s="24"/>
      <c r="R57" s="19"/>
      <c r="S57" s="19"/>
      <c r="T57" s="19"/>
      <c r="U57" s="19"/>
      <c r="V57" s="19"/>
      <c r="W57" s="19"/>
    </row>
    <row r="58" spans="1:23" ht="12.75" customHeight="1" x14ac:dyDescent="0.3">
      <c r="A58" s="19"/>
      <c r="B58" s="19"/>
      <c r="C58" s="19"/>
      <c r="D58" s="19"/>
      <c r="E58" s="19"/>
      <c r="F58" s="19"/>
      <c r="G58" s="19"/>
      <c r="H58" s="22"/>
      <c r="I58" s="19"/>
      <c r="J58" s="22"/>
      <c r="K58" s="19"/>
      <c r="L58" s="19"/>
      <c r="M58" s="19"/>
      <c r="N58" s="19"/>
      <c r="O58" s="19"/>
      <c r="P58" s="24"/>
      <c r="Q58" s="24"/>
      <c r="R58" s="19"/>
      <c r="S58" s="19"/>
      <c r="T58" s="19"/>
      <c r="U58" s="19"/>
      <c r="V58" s="19"/>
      <c r="W58" s="19"/>
    </row>
    <row r="59" spans="1:23" ht="12.75" customHeight="1" x14ac:dyDescent="0.3">
      <c r="A59" s="19"/>
      <c r="B59" s="19"/>
      <c r="C59" s="19"/>
      <c r="D59" s="19"/>
      <c r="E59" s="19"/>
      <c r="F59" s="19"/>
      <c r="G59" s="19"/>
      <c r="H59" s="22"/>
      <c r="I59" s="19"/>
      <c r="J59" s="22"/>
      <c r="K59" s="19"/>
      <c r="L59" s="19"/>
      <c r="M59" s="19"/>
      <c r="N59" s="19"/>
      <c r="O59" s="19"/>
      <c r="P59" s="24"/>
      <c r="Q59" s="24"/>
      <c r="R59" s="19"/>
      <c r="S59" s="19"/>
      <c r="T59" s="19"/>
      <c r="U59" s="19"/>
      <c r="V59" s="19"/>
      <c r="W59" s="19"/>
    </row>
    <row r="60" spans="1:23" ht="12.75" customHeight="1" x14ac:dyDescent="0.3">
      <c r="A60" s="19"/>
      <c r="B60" s="19"/>
      <c r="C60" s="19"/>
      <c r="D60" s="19"/>
      <c r="E60" s="19"/>
      <c r="F60" s="19"/>
      <c r="G60" s="19"/>
      <c r="H60" s="22"/>
      <c r="I60" s="19"/>
      <c r="J60" s="22"/>
      <c r="K60" s="19"/>
      <c r="L60" s="19"/>
      <c r="M60" s="19"/>
      <c r="N60" s="19"/>
      <c r="O60" s="19"/>
      <c r="P60" s="24"/>
      <c r="Q60" s="24"/>
      <c r="R60" s="19"/>
      <c r="S60" s="19"/>
      <c r="T60" s="19"/>
      <c r="U60" s="19"/>
      <c r="V60" s="19"/>
      <c r="W60" s="19"/>
    </row>
    <row r="61" spans="1:23" ht="12.75" customHeight="1" x14ac:dyDescent="0.3">
      <c r="A61" s="19"/>
      <c r="B61" s="19"/>
      <c r="C61" s="19"/>
      <c r="D61" s="19"/>
      <c r="E61" s="19"/>
      <c r="F61" s="19"/>
      <c r="G61" s="19"/>
      <c r="H61" s="22"/>
      <c r="I61" s="19"/>
      <c r="J61" s="22"/>
      <c r="K61" s="19"/>
      <c r="L61" s="19"/>
      <c r="M61" s="19"/>
      <c r="N61" s="19"/>
      <c r="O61" s="19"/>
      <c r="P61" s="24"/>
      <c r="Q61" s="24"/>
      <c r="R61" s="19"/>
      <c r="S61" s="19"/>
      <c r="T61" s="19"/>
      <c r="U61" s="19"/>
      <c r="V61" s="19"/>
      <c r="W61" s="19"/>
    </row>
    <row r="62" spans="1:23" ht="12.75" customHeight="1" x14ac:dyDescent="0.3">
      <c r="A62" s="19"/>
      <c r="B62" s="19"/>
      <c r="C62" s="19"/>
      <c r="D62" s="19"/>
      <c r="E62" s="19"/>
      <c r="F62" s="19"/>
      <c r="G62" s="19"/>
      <c r="H62" s="22"/>
      <c r="I62" s="19"/>
      <c r="J62" s="22"/>
      <c r="K62" s="19"/>
      <c r="L62" s="19"/>
      <c r="M62" s="19"/>
      <c r="N62" s="19"/>
      <c r="O62" s="19"/>
      <c r="P62" s="24"/>
      <c r="Q62" s="24"/>
      <c r="R62" s="19"/>
      <c r="S62" s="19"/>
      <c r="T62" s="19"/>
      <c r="U62" s="19"/>
      <c r="V62" s="19"/>
      <c r="W62" s="19"/>
    </row>
    <row r="63" spans="1:23" ht="12.75" customHeight="1" x14ac:dyDescent="0.3">
      <c r="A63" s="19"/>
      <c r="B63" s="19"/>
      <c r="C63" s="19"/>
      <c r="D63" s="19"/>
      <c r="E63" s="19"/>
      <c r="F63" s="19"/>
      <c r="G63" s="19"/>
      <c r="H63" s="22"/>
      <c r="I63" s="19"/>
      <c r="J63" s="22"/>
      <c r="K63" s="19"/>
      <c r="L63" s="19"/>
      <c r="M63" s="19"/>
      <c r="N63" s="19"/>
      <c r="O63" s="19"/>
      <c r="P63" s="24"/>
      <c r="Q63" s="24"/>
      <c r="R63" s="19"/>
      <c r="S63" s="19"/>
      <c r="T63" s="19"/>
      <c r="U63" s="19"/>
      <c r="V63" s="19"/>
      <c r="W63" s="19"/>
    </row>
    <row r="64" spans="1:23" ht="12.75" customHeight="1" x14ac:dyDescent="0.3">
      <c r="A64" s="19"/>
      <c r="B64" s="19"/>
      <c r="C64" s="19"/>
      <c r="D64" s="19"/>
      <c r="E64" s="19"/>
      <c r="F64" s="19"/>
      <c r="G64" s="19"/>
      <c r="H64" s="22"/>
      <c r="I64" s="19"/>
      <c r="J64" s="22"/>
      <c r="K64" s="19"/>
      <c r="L64" s="19"/>
      <c r="M64" s="19"/>
      <c r="N64" s="19"/>
      <c r="O64" s="19"/>
      <c r="P64" s="24"/>
      <c r="Q64" s="24"/>
      <c r="R64" s="19"/>
      <c r="S64" s="19"/>
      <c r="T64" s="19"/>
      <c r="U64" s="19"/>
      <c r="V64" s="19"/>
      <c r="W64" s="19"/>
    </row>
    <row r="65" spans="1:23" ht="12.75" customHeight="1" x14ac:dyDescent="0.3">
      <c r="A65" s="19"/>
      <c r="B65" s="19"/>
      <c r="C65" s="19"/>
      <c r="D65" s="19"/>
      <c r="E65" s="19"/>
      <c r="F65" s="19"/>
      <c r="G65" s="19"/>
      <c r="H65" s="22"/>
      <c r="I65" s="19"/>
      <c r="J65" s="22"/>
      <c r="K65" s="19"/>
      <c r="L65" s="19"/>
      <c r="M65" s="19"/>
      <c r="N65" s="19"/>
      <c r="O65" s="19"/>
      <c r="P65" s="24"/>
      <c r="Q65" s="24"/>
      <c r="R65" s="19"/>
      <c r="S65" s="19"/>
      <c r="T65" s="19"/>
      <c r="U65" s="19"/>
      <c r="V65" s="19"/>
      <c r="W65" s="19"/>
    </row>
    <row r="66" spans="1:23" ht="12.75" customHeight="1" x14ac:dyDescent="0.3">
      <c r="A66" s="19"/>
      <c r="B66" s="19"/>
      <c r="C66" s="19"/>
      <c r="D66" s="19"/>
      <c r="E66" s="19"/>
      <c r="F66" s="19"/>
      <c r="G66" s="19"/>
      <c r="H66" s="22"/>
      <c r="I66" s="19"/>
      <c r="J66" s="22"/>
      <c r="K66" s="19"/>
      <c r="L66" s="19"/>
      <c r="M66" s="19"/>
      <c r="N66" s="19"/>
      <c r="O66" s="19"/>
      <c r="P66" s="24"/>
      <c r="Q66" s="24"/>
      <c r="R66" s="19"/>
      <c r="S66" s="19"/>
      <c r="T66" s="19"/>
      <c r="U66" s="19"/>
      <c r="V66" s="19"/>
      <c r="W66" s="19"/>
    </row>
    <row r="67" spans="1:23" ht="12.75" customHeight="1" x14ac:dyDescent="0.3">
      <c r="A67" s="19"/>
      <c r="B67" s="19"/>
      <c r="C67" s="19"/>
      <c r="D67" s="19"/>
      <c r="E67" s="19"/>
      <c r="F67" s="19"/>
      <c r="G67" s="19"/>
      <c r="H67" s="22"/>
      <c r="I67" s="19"/>
      <c r="J67" s="22"/>
      <c r="K67" s="19"/>
      <c r="L67" s="19"/>
      <c r="M67" s="19"/>
      <c r="N67" s="19"/>
      <c r="O67" s="19"/>
      <c r="P67" s="24"/>
      <c r="Q67" s="24"/>
      <c r="R67" s="19"/>
      <c r="S67" s="19"/>
      <c r="T67" s="19"/>
      <c r="U67" s="19"/>
      <c r="V67" s="19"/>
      <c r="W67" s="19"/>
    </row>
    <row r="68" spans="1:23" ht="12.75" customHeight="1" x14ac:dyDescent="0.3">
      <c r="A68" s="19"/>
      <c r="B68" s="19"/>
      <c r="C68" s="19"/>
      <c r="D68" s="19"/>
      <c r="E68" s="19"/>
      <c r="F68" s="19"/>
      <c r="G68" s="19"/>
      <c r="H68" s="22"/>
      <c r="I68" s="19"/>
      <c r="J68" s="22"/>
      <c r="K68" s="19"/>
      <c r="L68" s="19"/>
      <c r="M68" s="19"/>
      <c r="N68" s="19"/>
      <c r="O68" s="19"/>
      <c r="P68" s="24"/>
      <c r="Q68" s="24"/>
      <c r="R68" s="19"/>
      <c r="S68" s="19"/>
      <c r="T68" s="19"/>
      <c r="U68" s="19"/>
      <c r="V68" s="19"/>
      <c r="W68" s="19"/>
    </row>
    <row r="69" spans="1:23" ht="12.75" customHeight="1" x14ac:dyDescent="0.3">
      <c r="A69" s="19"/>
      <c r="B69" s="19"/>
      <c r="C69" s="19"/>
      <c r="D69" s="19"/>
      <c r="E69" s="19"/>
      <c r="F69" s="19"/>
      <c r="G69" s="19"/>
      <c r="H69" s="22"/>
      <c r="I69" s="19"/>
      <c r="J69" s="22"/>
      <c r="K69" s="19"/>
      <c r="L69" s="19"/>
      <c r="M69" s="19"/>
      <c r="N69" s="19"/>
      <c r="O69" s="19"/>
      <c r="P69" s="24"/>
      <c r="Q69" s="24"/>
      <c r="R69" s="19"/>
      <c r="S69" s="19"/>
      <c r="T69" s="19"/>
      <c r="U69" s="19"/>
      <c r="V69" s="19"/>
      <c r="W69" s="19"/>
    </row>
    <row r="70" spans="1:23" ht="12.75" customHeight="1" x14ac:dyDescent="0.3">
      <c r="A70" s="19"/>
      <c r="B70" s="19"/>
      <c r="C70" s="19"/>
      <c r="D70" s="19"/>
      <c r="E70" s="19"/>
      <c r="F70" s="19"/>
      <c r="G70" s="19"/>
      <c r="H70" s="22"/>
      <c r="I70" s="19"/>
      <c r="J70" s="22"/>
      <c r="K70" s="19"/>
      <c r="L70" s="19"/>
      <c r="M70" s="19"/>
      <c r="N70" s="19"/>
      <c r="O70" s="19"/>
      <c r="P70" s="24"/>
      <c r="Q70" s="24"/>
      <c r="R70" s="19"/>
      <c r="S70" s="19"/>
      <c r="T70" s="19"/>
      <c r="U70" s="19"/>
      <c r="V70" s="19"/>
      <c r="W70" s="19"/>
    </row>
    <row r="71" spans="1:23" ht="12.75" customHeight="1" x14ac:dyDescent="0.3">
      <c r="A71" s="19"/>
      <c r="B71" s="19"/>
      <c r="C71" s="19"/>
      <c r="D71" s="19"/>
      <c r="E71" s="19"/>
      <c r="F71" s="19"/>
      <c r="G71" s="19"/>
      <c r="H71" s="22"/>
      <c r="I71" s="19"/>
      <c r="J71" s="22"/>
      <c r="K71" s="19"/>
      <c r="L71" s="19"/>
      <c r="M71" s="19"/>
      <c r="N71" s="19"/>
      <c r="O71" s="19"/>
      <c r="P71" s="24"/>
      <c r="Q71" s="24"/>
      <c r="R71" s="19"/>
      <c r="S71" s="19"/>
      <c r="T71" s="19"/>
      <c r="U71" s="19"/>
      <c r="V71" s="19"/>
      <c r="W71" s="19"/>
    </row>
    <row r="72" spans="1:23" ht="12.75" customHeight="1" x14ac:dyDescent="0.3">
      <c r="A72" s="19"/>
      <c r="B72" s="19"/>
      <c r="C72" s="19"/>
      <c r="D72" s="19"/>
      <c r="E72" s="19"/>
      <c r="F72" s="19"/>
      <c r="G72" s="19"/>
      <c r="H72" s="22"/>
      <c r="I72" s="19"/>
      <c r="J72" s="22"/>
      <c r="K72" s="19"/>
      <c r="L72" s="19"/>
      <c r="M72" s="19"/>
      <c r="N72" s="19"/>
      <c r="O72" s="19"/>
      <c r="P72" s="24"/>
      <c r="Q72" s="24"/>
      <c r="R72" s="19"/>
      <c r="S72" s="19"/>
      <c r="T72" s="19"/>
      <c r="U72" s="19"/>
      <c r="V72" s="19"/>
      <c r="W72" s="19"/>
    </row>
    <row r="73" spans="1:23" ht="12.75" customHeight="1" x14ac:dyDescent="0.3">
      <c r="A73" s="19"/>
      <c r="B73" s="19"/>
      <c r="C73" s="19"/>
      <c r="D73" s="19"/>
      <c r="E73" s="19"/>
      <c r="F73" s="19"/>
      <c r="G73" s="19"/>
      <c r="H73" s="22"/>
      <c r="I73" s="19"/>
      <c r="J73" s="22"/>
      <c r="K73" s="19"/>
      <c r="L73" s="19"/>
      <c r="M73" s="19"/>
      <c r="N73" s="19"/>
      <c r="O73" s="19"/>
      <c r="P73" s="24"/>
      <c r="Q73" s="24"/>
      <c r="R73" s="19"/>
      <c r="S73" s="19"/>
      <c r="T73" s="19"/>
      <c r="U73" s="19"/>
      <c r="V73" s="19"/>
      <c r="W73" s="19"/>
    </row>
    <row r="74" spans="1:23" ht="12.75" customHeight="1" x14ac:dyDescent="0.3">
      <c r="A74" s="19"/>
      <c r="B74" s="19"/>
      <c r="C74" s="19"/>
      <c r="D74" s="19"/>
      <c r="E74" s="19"/>
      <c r="F74" s="19"/>
      <c r="G74" s="19"/>
      <c r="H74" s="22"/>
      <c r="I74" s="19"/>
      <c r="J74" s="22"/>
      <c r="K74" s="19"/>
      <c r="L74" s="19"/>
      <c r="M74" s="19"/>
      <c r="N74" s="19"/>
      <c r="O74" s="19"/>
      <c r="P74" s="24"/>
      <c r="Q74" s="24"/>
      <c r="R74" s="19"/>
      <c r="S74" s="19"/>
      <c r="T74" s="19"/>
      <c r="U74" s="19"/>
      <c r="V74" s="19"/>
      <c r="W74" s="19"/>
    </row>
    <row r="75" spans="1:23" ht="12.75" customHeight="1" x14ac:dyDescent="0.3">
      <c r="A75" s="19"/>
      <c r="B75" s="19"/>
      <c r="C75" s="19"/>
      <c r="D75" s="19"/>
      <c r="E75" s="19"/>
      <c r="F75" s="19"/>
      <c r="G75" s="19"/>
      <c r="H75" s="22"/>
      <c r="I75" s="19"/>
      <c r="J75" s="22"/>
      <c r="K75" s="19"/>
      <c r="L75" s="19"/>
      <c r="M75" s="19"/>
      <c r="N75" s="19"/>
      <c r="O75" s="19"/>
      <c r="P75" s="24"/>
      <c r="Q75" s="24"/>
      <c r="R75" s="19"/>
      <c r="S75" s="19"/>
      <c r="T75" s="19"/>
      <c r="U75" s="19"/>
      <c r="V75" s="19"/>
      <c r="W75" s="19"/>
    </row>
    <row r="76" spans="1:23" ht="12.75" customHeight="1" x14ac:dyDescent="0.3">
      <c r="A76" s="19"/>
      <c r="B76" s="19"/>
      <c r="C76" s="19"/>
      <c r="D76" s="19"/>
      <c r="E76" s="19"/>
      <c r="F76" s="19"/>
      <c r="G76" s="19"/>
      <c r="H76" s="22"/>
      <c r="I76" s="19"/>
      <c r="J76" s="22"/>
      <c r="K76" s="19"/>
      <c r="L76" s="19"/>
      <c r="M76" s="19"/>
      <c r="N76" s="19"/>
      <c r="O76" s="19"/>
      <c r="P76" s="24"/>
      <c r="Q76" s="24"/>
      <c r="R76" s="19"/>
      <c r="S76" s="19"/>
      <c r="T76" s="19"/>
      <c r="U76" s="19"/>
      <c r="V76" s="19"/>
      <c r="W76" s="19"/>
    </row>
    <row r="77" spans="1:23" ht="12.75" customHeight="1" x14ac:dyDescent="0.3">
      <c r="A77" s="19"/>
      <c r="B77" s="19"/>
      <c r="C77" s="19"/>
      <c r="D77" s="19"/>
      <c r="E77" s="19"/>
      <c r="F77" s="19"/>
      <c r="G77" s="19"/>
      <c r="H77" s="22"/>
      <c r="I77" s="19"/>
      <c r="J77" s="22"/>
      <c r="K77" s="19"/>
      <c r="L77" s="19"/>
      <c r="M77" s="19"/>
      <c r="N77" s="19"/>
      <c r="O77" s="19"/>
      <c r="P77" s="24"/>
      <c r="Q77" s="24"/>
      <c r="R77" s="19"/>
      <c r="S77" s="19"/>
      <c r="T77" s="19"/>
      <c r="U77" s="19"/>
      <c r="V77" s="19"/>
      <c r="W77" s="19"/>
    </row>
    <row r="78" spans="1:23" ht="12.75" customHeight="1" x14ac:dyDescent="0.3">
      <c r="A78" s="19"/>
      <c r="B78" s="19"/>
      <c r="C78" s="19"/>
      <c r="D78" s="19"/>
      <c r="E78" s="19"/>
      <c r="F78" s="19"/>
      <c r="G78" s="19"/>
      <c r="H78" s="22"/>
      <c r="I78" s="19"/>
      <c r="J78" s="22"/>
      <c r="K78" s="19"/>
      <c r="L78" s="19"/>
      <c r="M78" s="19"/>
      <c r="N78" s="19"/>
      <c r="O78" s="19"/>
      <c r="P78" s="24"/>
      <c r="Q78" s="24"/>
      <c r="R78" s="19"/>
      <c r="S78" s="19"/>
      <c r="T78" s="19"/>
      <c r="U78" s="19"/>
      <c r="V78" s="19"/>
      <c r="W78" s="19"/>
    </row>
    <row r="79" spans="1:23" ht="12.75" customHeight="1" x14ac:dyDescent="0.3">
      <c r="A79" s="19"/>
      <c r="B79" s="19"/>
      <c r="C79" s="19"/>
      <c r="D79" s="19"/>
      <c r="E79" s="19"/>
      <c r="F79" s="19"/>
      <c r="G79" s="19"/>
      <c r="H79" s="22"/>
      <c r="I79" s="19"/>
      <c r="J79" s="22"/>
      <c r="K79" s="19"/>
      <c r="L79" s="19"/>
      <c r="M79" s="19"/>
      <c r="N79" s="19"/>
      <c r="O79" s="19"/>
      <c r="P79" s="24"/>
      <c r="Q79" s="24"/>
      <c r="R79" s="19"/>
      <c r="S79" s="19"/>
      <c r="T79" s="19"/>
      <c r="U79" s="19"/>
      <c r="V79" s="19"/>
      <c r="W79" s="19"/>
    </row>
    <row r="80" spans="1:23" ht="12.75" customHeight="1" x14ac:dyDescent="0.3">
      <c r="A80" s="19"/>
      <c r="B80" s="19"/>
      <c r="C80" s="19"/>
      <c r="D80" s="19"/>
      <c r="E80" s="19"/>
      <c r="F80" s="19"/>
      <c r="G80" s="19"/>
      <c r="H80" s="22"/>
      <c r="I80" s="19"/>
      <c r="J80" s="22"/>
      <c r="K80" s="19"/>
      <c r="L80" s="19"/>
      <c r="M80" s="19"/>
      <c r="N80" s="19"/>
      <c r="O80" s="19"/>
      <c r="P80" s="24"/>
      <c r="Q80" s="24"/>
      <c r="R80" s="19"/>
      <c r="S80" s="19"/>
      <c r="T80" s="19"/>
      <c r="U80" s="19"/>
      <c r="V80" s="19"/>
      <c r="W80" s="19"/>
    </row>
    <row r="81" spans="1:23" ht="12.75" customHeight="1" x14ac:dyDescent="0.3">
      <c r="A81" s="19"/>
      <c r="B81" s="19"/>
      <c r="C81" s="19"/>
      <c r="D81" s="19"/>
      <c r="E81" s="19"/>
      <c r="F81" s="19"/>
      <c r="G81" s="19"/>
      <c r="H81" s="22"/>
      <c r="I81" s="19"/>
      <c r="J81" s="22"/>
      <c r="K81" s="19"/>
      <c r="L81" s="19"/>
      <c r="M81" s="19"/>
      <c r="N81" s="19"/>
      <c r="O81" s="19"/>
      <c r="P81" s="24"/>
      <c r="Q81" s="24"/>
      <c r="R81" s="19"/>
      <c r="S81" s="19"/>
      <c r="T81" s="19"/>
      <c r="U81" s="19"/>
      <c r="V81" s="19"/>
      <c r="W81" s="19"/>
    </row>
    <row r="82" spans="1:23" ht="12.75" customHeight="1" x14ac:dyDescent="0.3">
      <c r="A82" s="19"/>
      <c r="B82" s="19"/>
      <c r="C82" s="19"/>
      <c r="D82" s="19"/>
      <c r="E82" s="19"/>
      <c r="F82" s="19"/>
      <c r="G82" s="19"/>
      <c r="H82" s="22"/>
      <c r="I82" s="19"/>
      <c r="J82" s="22"/>
      <c r="K82" s="19"/>
      <c r="L82" s="19"/>
      <c r="M82" s="19"/>
      <c r="N82" s="19"/>
      <c r="O82" s="19"/>
      <c r="P82" s="24"/>
      <c r="Q82" s="24"/>
      <c r="R82" s="19"/>
      <c r="S82" s="19"/>
      <c r="T82" s="19"/>
      <c r="U82" s="19"/>
      <c r="V82" s="19"/>
      <c r="W82" s="19"/>
    </row>
    <row r="83" spans="1:23" ht="12.75" customHeight="1" x14ac:dyDescent="0.3">
      <c r="A83" s="19"/>
      <c r="B83" s="19"/>
      <c r="C83" s="19"/>
      <c r="D83" s="19"/>
      <c r="E83" s="19"/>
      <c r="F83" s="19"/>
      <c r="G83" s="19"/>
      <c r="H83" s="22"/>
      <c r="I83" s="19"/>
      <c r="J83" s="22"/>
      <c r="K83" s="19"/>
      <c r="L83" s="19"/>
      <c r="M83" s="19"/>
      <c r="N83" s="19"/>
      <c r="O83" s="19"/>
      <c r="P83" s="24"/>
      <c r="Q83" s="24"/>
      <c r="R83" s="19"/>
      <c r="S83" s="19"/>
      <c r="T83" s="19"/>
      <c r="U83" s="19"/>
      <c r="V83" s="19"/>
      <c r="W83" s="19"/>
    </row>
    <row r="84" spans="1:23" ht="12.75" customHeight="1" x14ac:dyDescent="0.3">
      <c r="A84" s="19"/>
      <c r="B84" s="19"/>
      <c r="C84" s="19"/>
      <c r="D84" s="19"/>
      <c r="E84" s="19"/>
      <c r="F84" s="19"/>
      <c r="G84" s="19"/>
      <c r="H84" s="22"/>
      <c r="I84" s="19"/>
      <c r="J84" s="22"/>
      <c r="K84" s="19"/>
      <c r="L84" s="19"/>
      <c r="M84" s="19"/>
      <c r="N84" s="19"/>
      <c r="O84" s="19"/>
      <c r="P84" s="24"/>
      <c r="Q84" s="24"/>
      <c r="R84" s="19"/>
      <c r="S84" s="19"/>
      <c r="T84" s="19"/>
      <c r="U84" s="19"/>
      <c r="V84" s="19"/>
      <c r="W84" s="19"/>
    </row>
    <row r="85" spans="1:23" ht="12.75" customHeight="1" x14ac:dyDescent="0.3">
      <c r="A85" s="19"/>
      <c r="B85" s="19"/>
      <c r="C85" s="19"/>
      <c r="D85" s="19"/>
      <c r="E85" s="19"/>
      <c r="F85" s="19"/>
      <c r="G85" s="19"/>
      <c r="H85" s="22"/>
      <c r="I85" s="19"/>
      <c r="J85" s="22"/>
      <c r="K85" s="19"/>
      <c r="L85" s="19"/>
      <c r="M85" s="19"/>
      <c r="N85" s="19"/>
      <c r="O85" s="19"/>
      <c r="P85" s="24"/>
      <c r="Q85" s="24"/>
      <c r="R85" s="19"/>
      <c r="S85" s="19"/>
      <c r="T85" s="19"/>
      <c r="U85" s="19"/>
      <c r="V85" s="19"/>
      <c r="W85" s="19"/>
    </row>
    <row r="86" spans="1:23" ht="12.75" customHeight="1" x14ac:dyDescent="0.3">
      <c r="A86" s="19"/>
      <c r="B86" s="19"/>
      <c r="C86" s="19"/>
      <c r="D86" s="19"/>
      <c r="E86" s="19"/>
      <c r="F86" s="19"/>
      <c r="G86" s="19"/>
      <c r="H86" s="22"/>
      <c r="I86" s="19"/>
      <c r="J86" s="22"/>
      <c r="K86" s="19"/>
      <c r="L86" s="19"/>
      <c r="M86" s="19"/>
      <c r="N86" s="19"/>
      <c r="O86" s="19"/>
      <c r="P86" s="24"/>
      <c r="Q86" s="24"/>
      <c r="R86" s="19"/>
      <c r="S86" s="19"/>
      <c r="T86" s="19"/>
      <c r="U86" s="19"/>
      <c r="V86" s="19"/>
      <c r="W86" s="19"/>
    </row>
    <row r="87" spans="1:23" ht="12.75" customHeight="1" x14ac:dyDescent="0.3">
      <c r="A87" s="19"/>
      <c r="B87" s="19"/>
      <c r="C87" s="19"/>
      <c r="D87" s="19"/>
      <c r="E87" s="19"/>
      <c r="F87" s="19"/>
      <c r="G87" s="19"/>
      <c r="H87" s="22"/>
      <c r="I87" s="19"/>
      <c r="J87" s="22"/>
      <c r="K87" s="19"/>
      <c r="L87" s="19"/>
      <c r="M87" s="19"/>
      <c r="N87" s="19"/>
      <c r="O87" s="19"/>
      <c r="P87" s="24"/>
      <c r="Q87" s="24"/>
      <c r="R87" s="19"/>
      <c r="S87" s="19"/>
      <c r="T87" s="19"/>
      <c r="U87" s="19"/>
      <c r="V87" s="19"/>
      <c r="W87" s="19"/>
    </row>
    <row r="88" spans="1:23" ht="12.75" customHeight="1" x14ac:dyDescent="0.3">
      <c r="A88" s="19"/>
      <c r="B88" s="19"/>
      <c r="C88" s="19"/>
      <c r="D88" s="19"/>
      <c r="E88" s="19"/>
      <c r="F88" s="19"/>
      <c r="G88" s="19"/>
      <c r="H88" s="22"/>
      <c r="I88" s="19"/>
      <c r="J88" s="22"/>
      <c r="K88" s="19"/>
      <c r="L88" s="19"/>
      <c r="M88" s="19"/>
      <c r="N88" s="19"/>
      <c r="O88" s="19"/>
      <c r="P88" s="24"/>
      <c r="Q88" s="24"/>
      <c r="R88" s="19"/>
      <c r="S88" s="19"/>
      <c r="T88" s="19"/>
      <c r="U88" s="19"/>
      <c r="V88" s="19"/>
      <c r="W88" s="19"/>
    </row>
    <row r="89" spans="1:23" ht="12.75" customHeight="1" x14ac:dyDescent="0.3">
      <c r="A89" s="19"/>
      <c r="B89" s="19"/>
      <c r="C89" s="19"/>
      <c r="D89" s="19"/>
      <c r="E89" s="19"/>
      <c r="F89" s="19"/>
      <c r="G89" s="19"/>
      <c r="H89" s="22"/>
      <c r="I89" s="19"/>
      <c r="J89" s="22"/>
      <c r="K89" s="19"/>
      <c r="L89" s="19"/>
      <c r="M89" s="19"/>
      <c r="N89" s="19"/>
      <c r="O89" s="19"/>
      <c r="P89" s="24"/>
      <c r="Q89" s="24"/>
      <c r="R89" s="19"/>
      <c r="S89" s="19"/>
      <c r="T89" s="19"/>
      <c r="U89" s="19"/>
      <c r="V89" s="19"/>
      <c r="W89" s="19"/>
    </row>
    <row r="90" spans="1:23" ht="12.75" customHeight="1" x14ac:dyDescent="0.3">
      <c r="A90" s="19"/>
      <c r="B90" s="19"/>
      <c r="C90" s="19"/>
      <c r="D90" s="19"/>
      <c r="E90" s="19"/>
      <c r="F90" s="19"/>
      <c r="G90" s="19"/>
      <c r="H90" s="22"/>
      <c r="I90" s="19"/>
      <c r="J90" s="22"/>
      <c r="K90" s="19"/>
      <c r="L90" s="19"/>
      <c r="M90" s="19"/>
      <c r="N90" s="19"/>
      <c r="O90" s="19"/>
      <c r="P90" s="24"/>
      <c r="Q90" s="24"/>
      <c r="R90" s="19"/>
      <c r="S90" s="19"/>
      <c r="T90" s="19"/>
      <c r="U90" s="19"/>
      <c r="V90" s="19"/>
      <c r="W90" s="19"/>
    </row>
    <row r="91" spans="1:23" ht="12.75" customHeight="1" x14ac:dyDescent="0.3">
      <c r="A91" s="19"/>
      <c r="B91" s="19"/>
      <c r="C91" s="19"/>
      <c r="D91" s="19"/>
      <c r="E91" s="19"/>
      <c r="F91" s="19"/>
      <c r="G91" s="19"/>
      <c r="H91" s="22"/>
      <c r="I91" s="19"/>
      <c r="J91" s="22"/>
      <c r="K91" s="19"/>
      <c r="L91" s="19"/>
      <c r="M91" s="19"/>
      <c r="N91" s="19"/>
      <c r="O91" s="19"/>
      <c r="P91" s="24"/>
      <c r="Q91" s="24"/>
      <c r="R91" s="19"/>
      <c r="S91" s="19"/>
      <c r="T91" s="19"/>
      <c r="U91" s="19"/>
      <c r="V91" s="19"/>
      <c r="W91" s="19"/>
    </row>
    <row r="92" spans="1:23" ht="12.75" customHeight="1" x14ac:dyDescent="0.3">
      <c r="A92" s="19"/>
      <c r="B92" s="19"/>
      <c r="C92" s="19"/>
      <c r="D92" s="19"/>
      <c r="E92" s="19"/>
      <c r="F92" s="19"/>
      <c r="G92" s="19"/>
      <c r="H92" s="22"/>
      <c r="I92" s="19"/>
      <c r="J92" s="22"/>
      <c r="K92" s="19"/>
      <c r="L92" s="19"/>
      <c r="M92" s="19"/>
      <c r="N92" s="19"/>
      <c r="O92" s="19"/>
      <c r="P92" s="24"/>
      <c r="Q92" s="24"/>
      <c r="R92" s="19"/>
      <c r="S92" s="19"/>
      <c r="T92" s="19"/>
      <c r="U92" s="19"/>
      <c r="V92" s="19"/>
      <c r="W92" s="19"/>
    </row>
    <row r="93" spans="1:23" ht="12.75" customHeight="1" x14ac:dyDescent="0.3">
      <c r="A93" s="19"/>
      <c r="B93" s="19"/>
      <c r="C93" s="19"/>
      <c r="D93" s="19"/>
      <c r="E93" s="19"/>
      <c r="F93" s="19"/>
      <c r="G93" s="19"/>
      <c r="H93" s="22"/>
      <c r="I93" s="19"/>
      <c r="J93" s="22"/>
      <c r="K93" s="19"/>
      <c r="L93" s="19"/>
      <c r="M93" s="19"/>
      <c r="N93" s="19"/>
      <c r="O93" s="19"/>
      <c r="P93" s="24"/>
      <c r="Q93" s="24"/>
      <c r="R93" s="19"/>
      <c r="S93" s="19"/>
      <c r="T93" s="19"/>
      <c r="U93" s="19"/>
      <c r="V93" s="19"/>
      <c r="W93" s="19"/>
    </row>
    <row r="94" spans="1:23" ht="12.75" customHeight="1" x14ac:dyDescent="0.3">
      <c r="A94" s="19"/>
      <c r="B94" s="19"/>
      <c r="C94" s="19"/>
      <c r="D94" s="19"/>
      <c r="E94" s="19"/>
      <c r="F94" s="19"/>
      <c r="G94" s="19"/>
      <c r="H94" s="22"/>
      <c r="I94" s="19"/>
      <c r="J94" s="22"/>
      <c r="K94" s="19"/>
      <c r="L94" s="19"/>
      <c r="M94" s="19"/>
      <c r="N94" s="19"/>
      <c r="O94" s="19"/>
      <c r="P94" s="24"/>
      <c r="Q94" s="24"/>
      <c r="R94" s="19"/>
      <c r="S94" s="19"/>
      <c r="T94" s="19"/>
      <c r="U94" s="19"/>
      <c r="V94" s="19"/>
      <c r="W94" s="19"/>
    </row>
    <row r="95" spans="1:23" ht="12.75" customHeight="1" x14ac:dyDescent="0.3">
      <c r="A95" s="19"/>
      <c r="B95" s="19"/>
      <c r="C95" s="19"/>
      <c r="D95" s="19"/>
      <c r="E95" s="19"/>
      <c r="F95" s="19"/>
      <c r="G95" s="19"/>
      <c r="H95" s="22"/>
      <c r="I95" s="19"/>
      <c r="J95" s="22"/>
      <c r="K95" s="19"/>
      <c r="L95" s="19"/>
      <c r="M95" s="19"/>
      <c r="N95" s="19"/>
      <c r="O95" s="19"/>
      <c r="P95" s="24"/>
      <c r="Q95" s="24"/>
      <c r="R95" s="19"/>
      <c r="S95" s="19"/>
      <c r="T95" s="19"/>
      <c r="U95" s="19"/>
      <c r="V95" s="19"/>
      <c r="W95" s="19"/>
    </row>
    <row r="96" spans="1:23" ht="12.75" customHeight="1" x14ac:dyDescent="0.3">
      <c r="A96" s="19"/>
      <c r="B96" s="19"/>
      <c r="C96" s="19"/>
      <c r="D96" s="19"/>
      <c r="E96" s="19"/>
      <c r="F96" s="19"/>
      <c r="G96" s="19"/>
      <c r="H96" s="22"/>
      <c r="I96" s="19"/>
      <c r="J96" s="22"/>
      <c r="K96" s="19"/>
      <c r="L96" s="19"/>
      <c r="M96" s="19"/>
      <c r="N96" s="19"/>
      <c r="O96" s="19"/>
      <c r="P96" s="24"/>
      <c r="Q96" s="24"/>
      <c r="R96" s="19"/>
      <c r="S96" s="19"/>
      <c r="T96" s="19"/>
      <c r="U96" s="19"/>
      <c r="V96" s="19"/>
      <c r="W96" s="19"/>
    </row>
    <row r="97" spans="1:23" ht="12.75" customHeight="1" x14ac:dyDescent="0.3">
      <c r="A97" s="19"/>
      <c r="B97" s="19"/>
      <c r="C97" s="19"/>
      <c r="D97" s="19"/>
      <c r="E97" s="19"/>
      <c r="F97" s="19"/>
      <c r="G97" s="19"/>
      <c r="H97" s="22"/>
      <c r="I97" s="19"/>
      <c r="J97" s="22"/>
      <c r="K97" s="19"/>
      <c r="L97" s="19"/>
      <c r="M97" s="19"/>
      <c r="N97" s="19"/>
      <c r="O97" s="19"/>
      <c r="P97" s="24"/>
      <c r="Q97" s="24"/>
      <c r="R97" s="19"/>
      <c r="S97" s="19"/>
      <c r="T97" s="19"/>
      <c r="U97" s="19"/>
      <c r="V97" s="19"/>
      <c r="W97" s="19"/>
    </row>
    <row r="98" spans="1:23" ht="12.75" customHeight="1" x14ac:dyDescent="0.3">
      <c r="A98" s="19"/>
      <c r="B98" s="19"/>
      <c r="C98" s="19"/>
      <c r="D98" s="19"/>
      <c r="E98" s="19"/>
      <c r="F98" s="19"/>
      <c r="G98" s="19"/>
      <c r="H98" s="22"/>
      <c r="I98" s="19"/>
      <c r="J98" s="22"/>
      <c r="K98" s="19"/>
      <c r="L98" s="19"/>
      <c r="M98" s="19"/>
      <c r="N98" s="19"/>
      <c r="O98" s="19"/>
      <c r="P98" s="24"/>
      <c r="Q98" s="24"/>
      <c r="R98" s="19"/>
      <c r="S98" s="19"/>
      <c r="T98" s="19"/>
      <c r="U98" s="19"/>
      <c r="V98" s="19"/>
      <c r="W98" s="19"/>
    </row>
    <row r="99" spans="1:23" ht="12.75" customHeight="1" x14ac:dyDescent="0.3">
      <c r="A99" s="19"/>
      <c r="B99" s="19"/>
      <c r="C99" s="19"/>
      <c r="D99" s="19"/>
      <c r="E99" s="19"/>
      <c r="F99" s="19"/>
      <c r="G99" s="19"/>
      <c r="H99" s="22"/>
      <c r="I99" s="19"/>
      <c r="J99" s="22"/>
      <c r="K99" s="19"/>
      <c r="L99" s="19"/>
      <c r="M99" s="19"/>
      <c r="N99" s="19"/>
      <c r="O99" s="19"/>
      <c r="P99" s="24"/>
      <c r="Q99" s="24"/>
      <c r="R99" s="19"/>
      <c r="S99" s="19"/>
      <c r="T99" s="19"/>
      <c r="U99" s="19"/>
      <c r="V99" s="19"/>
      <c r="W99" s="19"/>
    </row>
    <row r="100" spans="1:23" ht="12.75" customHeight="1" x14ac:dyDescent="0.3">
      <c r="A100" s="19"/>
      <c r="B100" s="19"/>
      <c r="C100" s="19"/>
      <c r="D100" s="19"/>
      <c r="E100" s="19"/>
      <c r="F100" s="19"/>
      <c r="G100" s="19"/>
      <c r="H100" s="22"/>
      <c r="I100" s="19"/>
      <c r="J100" s="22"/>
      <c r="K100" s="19"/>
      <c r="L100" s="19"/>
      <c r="M100" s="19"/>
      <c r="N100" s="19"/>
      <c r="O100" s="19"/>
      <c r="P100" s="24"/>
      <c r="Q100" s="24"/>
      <c r="R100" s="19"/>
      <c r="S100" s="19"/>
      <c r="T100" s="19"/>
      <c r="U100" s="19"/>
      <c r="V100" s="19"/>
      <c r="W100" s="19"/>
    </row>
    <row r="101" spans="1:23" ht="12.75" customHeight="1" x14ac:dyDescent="0.3">
      <c r="A101" s="19"/>
      <c r="B101" s="19"/>
      <c r="C101" s="19"/>
      <c r="D101" s="19"/>
      <c r="E101" s="19"/>
      <c r="F101" s="19"/>
      <c r="G101" s="19"/>
      <c r="H101" s="22"/>
      <c r="I101" s="19"/>
      <c r="J101" s="22"/>
      <c r="K101" s="19"/>
      <c r="L101" s="19"/>
      <c r="M101" s="19"/>
      <c r="N101" s="19"/>
      <c r="O101" s="19"/>
      <c r="P101" s="24"/>
      <c r="Q101" s="24"/>
      <c r="R101" s="19"/>
      <c r="S101" s="19"/>
      <c r="T101" s="19"/>
      <c r="U101" s="19"/>
      <c r="V101" s="19"/>
      <c r="W101" s="19"/>
    </row>
    <row r="102" spans="1:23" ht="12.75" customHeight="1" x14ac:dyDescent="0.3">
      <c r="A102" s="19"/>
      <c r="B102" s="19"/>
      <c r="C102" s="19"/>
      <c r="D102" s="19"/>
      <c r="E102" s="19"/>
      <c r="F102" s="19"/>
      <c r="G102" s="19"/>
      <c r="H102" s="22"/>
      <c r="I102" s="19"/>
      <c r="J102" s="22"/>
      <c r="K102" s="19"/>
      <c r="L102" s="19"/>
      <c r="M102" s="19"/>
      <c r="N102" s="19"/>
      <c r="O102" s="19"/>
      <c r="P102" s="24"/>
      <c r="Q102" s="24"/>
      <c r="R102" s="19"/>
      <c r="S102" s="19"/>
      <c r="T102" s="19"/>
      <c r="U102" s="19"/>
      <c r="V102" s="19"/>
      <c r="W102" s="19"/>
    </row>
    <row r="103" spans="1:23" ht="12.75" customHeight="1" x14ac:dyDescent="0.3">
      <c r="A103" s="19"/>
      <c r="B103" s="19"/>
      <c r="C103" s="19"/>
      <c r="D103" s="19"/>
      <c r="E103" s="19"/>
      <c r="F103" s="19"/>
      <c r="G103" s="19"/>
      <c r="H103" s="22"/>
      <c r="I103" s="19"/>
      <c r="J103" s="22"/>
      <c r="K103" s="19"/>
      <c r="L103" s="19"/>
      <c r="M103" s="19"/>
      <c r="N103" s="19"/>
      <c r="O103" s="19"/>
      <c r="P103" s="24"/>
      <c r="Q103" s="24"/>
      <c r="R103" s="19"/>
      <c r="S103" s="19"/>
      <c r="T103" s="19"/>
      <c r="U103" s="19"/>
      <c r="V103" s="19"/>
      <c r="W103" s="19"/>
    </row>
    <row r="104" spans="1:23" ht="12.75" customHeight="1" x14ac:dyDescent="0.3">
      <c r="A104" s="19"/>
      <c r="B104" s="19"/>
      <c r="C104" s="19"/>
      <c r="D104" s="19"/>
      <c r="E104" s="19"/>
      <c r="F104" s="19"/>
      <c r="G104" s="19"/>
      <c r="H104" s="22"/>
      <c r="I104" s="19"/>
      <c r="J104" s="22"/>
      <c r="K104" s="19"/>
      <c r="L104" s="19"/>
      <c r="M104" s="19"/>
      <c r="N104" s="19"/>
      <c r="O104" s="19"/>
      <c r="P104" s="24"/>
      <c r="Q104" s="24"/>
      <c r="R104" s="19"/>
      <c r="S104" s="19"/>
      <c r="T104" s="19"/>
      <c r="U104" s="19"/>
      <c r="V104" s="19"/>
      <c r="W104" s="19"/>
    </row>
    <row r="105" spans="1:23" ht="12.75" customHeight="1" x14ac:dyDescent="0.3">
      <c r="A105" s="19"/>
      <c r="B105" s="19"/>
      <c r="C105" s="19"/>
      <c r="D105" s="19"/>
      <c r="E105" s="19"/>
      <c r="F105" s="19"/>
      <c r="G105" s="19"/>
      <c r="H105" s="22"/>
      <c r="I105" s="19"/>
      <c r="J105" s="22"/>
      <c r="K105" s="19"/>
      <c r="L105" s="19"/>
      <c r="M105" s="19"/>
      <c r="N105" s="19"/>
      <c r="O105" s="19"/>
      <c r="P105" s="24"/>
      <c r="Q105" s="24"/>
      <c r="R105" s="19"/>
      <c r="S105" s="19"/>
      <c r="T105" s="19"/>
      <c r="U105" s="19"/>
      <c r="V105" s="19"/>
      <c r="W105" s="19"/>
    </row>
    <row r="106" spans="1:23" ht="12.75" customHeight="1" x14ac:dyDescent="0.3">
      <c r="A106" s="19"/>
      <c r="B106" s="19"/>
      <c r="C106" s="19"/>
      <c r="D106" s="19"/>
      <c r="E106" s="19"/>
      <c r="F106" s="19"/>
      <c r="G106" s="19"/>
      <c r="H106" s="22"/>
      <c r="I106" s="19"/>
      <c r="J106" s="22"/>
      <c r="K106" s="19"/>
      <c r="L106" s="19"/>
      <c r="M106" s="19"/>
      <c r="N106" s="19"/>
      <c r="O106" s="19"/>
      <c r="P106" s="24"/>
      <c r="Q106" s="24"/>
      <c r="R106" s="19"/>
      <c r="S106" s="19"/>
      <c r="T106" s="19"/>
      <c r="U106" s="19"/>
      <c r="V106" s="19"/>
      <c r="W106" s="19"/>
    </row>
    <row r="107" spans="1:23" ht="12.75" customHeight="1" x14ac:dyDescent="0.3">
      <c r="A107" s="19"/>
      <c r="B107" s="19"/>
      <c r="C107" s="19"/>
      <c r="D107" s="19"/>
      <c r="E107" s="19"/>
      <c r="F107" s="19"/>
      <c r="G107" s="19"/>
      <c r="H107" s="22"/>
      <c r="I107" s="19"/>
      <c r="J107" s="22"/>
      <c r="K107" s="19"/>
      <c r="L107" s="19"/>
      <c r="M107" s="19"/>
      <c r="N107" s="19"/>
      <c r="O107" s="19"/>
      <c r="P107" s="24"/>
      <c r="Q107" s="24"/>
      <c r="R107" s="19"/>
      <c r="S107" s="19"/>
      <c r="T107" s="19"/>
      <c r="U107" s="19"/>
      <c r="V107" s="19"/>
      <c r="W107" s="19"/>
    </row>
    <row r="108" spans="1:23" ht="12.75" customHeight="1" x14ac:dyDescent="0.3">
      <c r="A108" s="19"/>
      <c r="B108" s="19"/>
      <c r="C108" s="19"/>
      <c r="D108" s="19"/>
      <c r="E108" s="19"/>
      <c r="F108" s="19"/>
      <c r="G108" s="19"/>
      <c r="H108" s="22"/>
      <c r="I108" s="19"/>
      <c r="J108" s="22"/>
      <c r="K108" s="19"/>
      <c r="L108" s="19"/>
      <c r="M108" s="19"/>
      <c r="N108" s="19"/>
      <c r="O108" s="19"/>
      <c r="P108" s="24"/>
      <c r="Q108" s="24"/>
      <c r="R108" s="19"/>
      <c r="S108" s="19"/>
      <c r="T108" s="19"/>
      <c r="U108" s="19"/>
      <c r="V108" s="19"/>
      <c r="W108" s="19"/>
    </row>
    <row r="109" spans="1:23" ht="12.75" customHeight="1" x14ac:dyDescent="0.3">
      <c r="A109" s="19"/>
      <c r="B109" s="19"/>
      <c r="C109" s="19"/>
      <c r="D109" s="19"/>
      <c r="E109" s="19"/>
      <c r="F109" s="19"/>
      <c r="G109" s="19"/>
      <c r="H109" s="22"/>
      <c r="I109" s="19"/>
      <c r="J109" s="22"/>
      <c r="K109" s="19"/>
      <c r="L109" s="19"/>
      <c r="M109" s="19"/>
      <c r="N109" s="19"/>
      <c r="O109" s="19"/>
      <c r="P109" s="24"/>
      <c r="Q109" s="24"/>
      <c r="R109" s="19"/>
      <c r="S109" s="19"/>
      <c r="T109" s="19"/>
      <c r="U109" s="19"/>
      <c r="V109" s="19"/>
      <c r="W109" s="19"/>
    </row>
    <row r="110" spans="1:23" ht="12.75" customHeight="1" x14ac:dyDescent="0.3">
      <c r="A110" s="19"/>
      <c r="B110" s="19"/>
      <c r="C110" s="19"/>
      <c r="D110" s="19"/>
      <c r="E110" s="19"/>
      <c r="F110" s="19"/>
      <c r="G110" s="19"/>
      <c r="H110" s="22"/>
      <c r="I110" s="19"/>
      <c r="J110" s="22"/>
      <c r="K110" s="19"/>
      <c r="L110" s="19"/>
      <c r="M110" s="19"/>
      <c r="N110" s="19"/>
      <c r="O110" s="19"/>
      <c r="P110" s="24"/>
      <c r="Q110" s="24"/>
      <c r="R110" s="19"/>
      <c r="S110" s="19"/>
      <c r="T110" s="19"/>
      <c r="U110" s="19"/>
      <c r="V110" s="19"/>
      <c r="W110" s="19"/>
    </row>
    <row r="111" spans="1:23" ht="12.75" customHeight="1" x14ac:dyDescent="0.3">
      <c r="A111" s="19"/>
      <c r="B111" s="19"/>
      <c r="C111" s="19"/>
      <c r="D111" s="19"/>
      <c r="E111" s="19"/>
      <c r="F111" s="19"/>
      <c r="G111" s="19"/>
      <c r="H111" s="22"/>
      <c r="I111" s="19"/>
      <c r="J111" s="22"/>
      <c r="K111" s="19"/>
      <c r="L111" s="19"/>
      <c r="M111" s="19"/>
      <c r="N111" s="19"/>
      <c r="O111" s="19"/>
      <c r="P111" s="24"/>
      <c r="Q111" s="24"/>
      <c r="R111" s="19"/>
      <c r="S111" s="19"/>
      <c r="T111" s="19"/>
      <c r="U111" s="19"/>
      <c r="V111" s="19"/>
      <c r="W111" s="19"/>
    </row>
    <row r="112" spans="1:23" ht="12.75" customHeight="1" x14ac:dyDescent="0.3">
      <c r="A112" s="19"/>
      <c r="B112" s="19"/>
      <c r="C112" s="19"/>
      <c r="D112" s="19"/>
      <c r="E112" s="19"/>
      <c r="F112" s="19"/>
      <c r="G112" s="19"/>
      <c r="H112" s="22"/>
      <c r="I112" s="19"/>
      <c r="J112" s="22"/>
      <c r="K112" s="19"/>
      <c r="L112" s="19"/>
      <c r="M112" s="19"/>
      <c r="N112" s="19"/>
      <c r="O112" s="19"/>
      <c r="P112" s="24"/>
      <c r="Q112" s="24"/>
      <c r="R112" s="19"/>
      <c r="S112" s="19"/>
      <c r="T112" s="19"/>
      <c r="U112" s="19"/>
      <c r="V112" s="19"/>
      <c r="W112" s="19"/>
    </row>
    <row r="113" spans="1:23" ht="12.75" customHeight="1" x14ac:dyDescent="0.3">
      <c r="A113" s="19"/>
      <c r="B113" s="19"/>
      <c r="C113" s="19"/>
      <c r="D113" s="19"/>
      <c r="E113" s="19"/>
      <c r="F113" s="19"/>
      <c r="G113" s="19"/>
      <c r="H113" s="22"/>
      <c r="I113" s="19"/>
      <c r="J113" s="22"/>
      <c r="K113" s="19"/>
      <c r="L113" s="19"/>
      <c r="M113" s="19"/>
      <c r="N113" s="19"/>
      <c r="O113" s="19"/>
      <c r="P113" s="24"/>
      <c r="Q113" s="24"/>
      <c r="R113" s="19"/>
      <c r="S113" s="19"/>
      <c r="T113" s="19"/>
      <c r="U113" s="19"/>
      <c r="V113" s="19"/>
      <c r="W113" s="19"/>
    </row>
    <row r="114" spans="1:23" ht="12.75" customHeight="1" x14ac:dyDescent="0.3">
      <c r="A114" s="19"/>
      <c r="B114" s="19"/>
      <c r="C114" s="19"/>
      <c r="D114" s="19"/>
      <c r="E114" s="19"/>
      <c r="F114" s="19"/>
      <c r="G114" s="19"/>
      <c r="H114" s="22"/>
      <c r="I114" s="19"/>
      <c r="J114" s="22"/>
      <c r="K114" s="19"/>
      <c r="L114" s="19"/>
      <c r="M114" s="19"/>
      <c r="N114" s="19"/>
      <c r="O114" s="19"/>
      <c r="P114" s="24"/>
      <c r="Q114" s="24"/>
      <c r="R114" s="19"/>
      <c r="S114" s="19"/>
      <c r="T114" s="19"/>
      <c r="U114" s="19"/>
      <c r="V114" s="19"/>
      <c r="W114" s="19"/>
    </row>
    <row r="115" spans="1:23" ht="12.75" customHeight="1" x14ac:dyDescent="0.3">
      <c r="A115" s="19"/>
      <c r="B115" s="19"/>
      <c r="C115" s="19"/>
      <c r="D115" s="19"/>
      <c r="E115" s="19"/>
      <c r="F115" s="19"/>
      <c r="G115" s="19"/>
      <c r="H115" s="22"/>
      <c r="I115" s="19"/>
      <c r="J115" s="22"/>
      <c r="K115" s="19"/>
      <c r="L115" s="19"/>
      <c r="M115" s="19"/>
      <c r="N115" s="19"/>
      <c r="O115" s="19"/>
      <c r="P115" s="24"/>
      <c r="Q115" s="24"/>
      <c r="R115" s="19"/>
      <c r="S115" s="19"/>
      <c r="T115" s="19"/>
      <c r="U115" s="19"/>
      <c r="V115" s="19"/>
      <c r="W115" s="19"/>
    </row>
    <row r="116" spans="1:23" ht="12.75" customHeight="1" x14ac:dyDescent="0.3">
      <c r="A116" s="19"/>
      <c r="B116" s="19"/>
      <c r="C116" s="19"/>
      <c r="D116" s="19"/>
      <c r="E116" s="19"/>
      <c r="F116" s="19"/>
      <c r="G116" s="19"/>
      <c r="H116" s="22"/>
      <c r="I116" s="19"/>
      <c r="J116" s="22"/>
      <c r="K116" s="19"/>
      <c r="L116" s="19"/>
      <c r="M116" s="19"/>
      <c r="N116" s="19"/>
      <c r="O116" s="19"/>
      <c r="P116" s="24"/>
      <c r="Q116" s="24"/>
      <c r="R116" s="19"/>
      <c r="S116" s="19"/>
      <c r="T116" s="19"/>
      <c r="U116" s="19"/>
      <c r="V116" s="19"/>
      <c r="W116" s="19"/>
    </row>
    <row r="117" spans="1:23" ht="12.75" customHeight="1" x14ac:dyDescent="0.3">
      <c r="A117" s="19"/>
      <c r="B117" s="19"/>
      <c r="C117" s="19"/>
      <c r="D117" s="19"/>
      <c r="E117" s="19"/>
      <c r="F117" s="19"/>
      <c r="G117" s="19"/>
      <c r="H117" s="22"/>
      <c r="I117" s="19"/>
      <c r="J117" s="22"/>
      <c r="K117" s="19"/>
      <c r="L117" s="19"/>
      <c r="M117" s="19"/>
      <c r="N117" s="19"/>
      <c r="O117" s="19"/>
      <c r="P117" s="24"/>
      <c r="Q117" s="24"/>
      <c r="R117" s="19"/>
      <c r="S117" s="19"/>
      <c r="T117" s="19"/>
      <c r="U117" s="19"/>
      <c r="V117" s="19"/>
      <c r="W117" s="19"/>
    </row>
    <row r="118" spans="1:23" ht="12.75" customHeight="1" x14ac:dyDescent="0.3">
      <c r="A118" s="19"/>
      <c r="B118" s="19"/>
      <c r="C118" s="19"/>
      <c r="D118" s="19"/>
      <c r="E118" s="19"/>
      <c r="F118" s="19"/>
      <c r="G118" s="19"/>
      <c r="H118" s="22"/>
      <c r="I118" s="19"/>
      <c r="J118" s="22"/>
      <c r="K118" s="19"/>
      <c r="L118" s="19"/>
      <c r="M118" s="19"/>
      <c r="N118" s="19"/>
      <c r="O118" s="19"/>
      <c r="P118" s="24"/>
      <c r="Q118" s="24"/>
      <c r="R118" s="19"/>
      <c r="S118" s="19"/>
      <c r="T118" s="19"/>
      <c r="U118" s="19"/>
      <c r="V118" s="19"/>
      <c r="W118" s="19"/>
    </row>
    <row r="119" spans="1:23" ht="12.75" customHeight="1" x14ac:dyDescent="0.3">
      <c r="A119" s="19"/>
      <c r="B119" s="19"/>
      <c r="C119" s="19"/>
      <c r="D119" s="19"/>
      <c r="E119" s="19"/>
      <c r="F119" s="19"/>
      <c r="G119" s="19"/>
      <c r="H119" s="22"/>
      <c r="I119" s="19"/>
      <c r="J119" s="22"/>
      <c r="K119" s="19"/>
      <c r="L119" s="19"/>
      <c r="M119" s="19"/>
      <c r="N119" s="19"/>
      <c r="O119" s="19"/>
      <c r="P119" s="24"/>
      <c r="Q119" s="24"/>
      <c r="R119" s="19"/>
      <c r="S119" s="19"/>
      <c r="T119" s="19"/>
      <c r="U119" s="19"/>
      <c r="V119" s="19"/>
      <c r="W119" s="19"/>
    </row>
    <row r="120" spans="1:23" ht="12.75" customHeight="1" x14ac:dyDescent="0.3">
      <c r="A120" s="19"/>
      <c r="B120" s="19"/>
      <c r="C120" s="19"/>
      <c r="D120" s="19"/>
      <c r="E120" s="19"/>
      <c r="F120" s="19"/>
      <c r="G120" s="19"/>
      <c r="H120" s="22"/>
      <c r="I120" s="19"/>
      <c r="J120" s="22"/>
      <c r="K120" s="19"/>
      <c r="L120" s="19"/>
      <c r="M120" s="19"/>
      <c r="N120" s="19"/>
      <c r="O120" s="19"/>
      <c r="P120" s="24"/>
      <c r="Q120" s="24"/>
      <c r="R120" s="19"/>
      <c r="S120" s="19"/>
      <c r="T120" s="19"/>
      <c r="U120" s="19"/>
      <c r="V120" s="19"/>
      <c r="W120" s="19"/>
    </row>
    <row r="121" spans="1:23" ht="12.75" customHeight="1" x14ac:dyDescent="0.3">
      <c r="A121" s="19"/>
      <c r="B121" s="19"/>
      <c r="C121" s="19"/>
      <c r="D121" s="19"/>
      <c r="E121" s="19"/>
      <c r="F121" s="19"/>
      <c r="G121" s="19"/>
      <c r="H121" s="22"/>
      <c r="I121" s="19"/>
      <c r="J121" s="22"/>
      <c r="K121" s="19"/>
      <c r="L121" s="19"/>
      <c r="M121" s="19"/>
      <c r="N121" s="19"/>
      <c r="O121" s="19"/>
      <c r="P121" s="24"/>
      <c r="Q121" s="24"/>
      <c r="R121" s="19"/>
      <c r="S121" s="19"/>
      <c r="T121" s="19"/>
      <c r="U121" s="19"/>
      <c r="V121" s="19"/>
      <c r="W121" s="19"/>
    </row>
    <row r="122" spans="1:23" ht="12.75" customHeight="1" x14ac:dyDescent="0.3">
      <c r="A122" s="19"/>
      <c r="B122" s="19"/>
      <c r="C122" s="19"/>
      <c r="D122" s="19"/>
      <c r="E122" s="19"/>
      <c r="F122" s="19"/>
      <c r="G122" s="19"/>
      <c r="H122" s="22"/>
      <c r="I122" s="19"/>
      <c r="J122" s="22"/>
      <c r="K122" s="19"/>
      <c r="L122" s="19"/>
      <c r="M122" s="19"/>
      <c r="N122" s="19"/>
      <c r="O122" s="19"/>
      <c r="P122" s="24"/>
      <c r="Q122" s="24"/>
      <c r="R122" s="19"/>
      <c r="S122" s="19"/>
      <c r="T122" s="19"/>
      <c r="U122" s="19"/>
      <c r="V122" s="19"/>
      <c r="W122" s="19"/>
    </row>
    <row r="123" spans="1:23" ht="12.75" customHeight="1" x14ac:dyDescent="0.3">
      <c r="A123" s="19"/>
      <c r="B123" s="19"/>
      <c r="C123" s="19"/>
      <c r="D123" s="19"/>
      <c r="E123" s="19"/>
      <c r="F123" s="19"/>
      <c r="G123" s="19"/>
      <c r="H123" s="22"/>
      <c r="I123" s="19"/>
      <c r="J123" s="22"/>
      <c r="K123" s="19"/>
      <c r="L123" s="19"/>
      <c r="M123" s="19"/>
      <c r="N123" s="19"/>
      <c r="O123" s="19"/>
      <c r="P123" s="24"/>
      <c r="Q123" s="24"/>
      <c r="R123" s="19"/>
      <c r="S123" s="19"/>
      <c r="T123" s="19"/>
      <c r="U123" s="19"/>
      <c r="V123" s="19"/>
      <c r="W123" s="19"/>
    </row>
    <row r="124" spans="1:23" ht="12.75" customHeight="1" x14ac:dyDescent="0.3">
      <c r="A124" s="19"/>
      <c r="B124" s="19"/>
      <c r="C124" s="19"/>
      <c r="D124" s="19"/>
      <c r="E124" s="19"/>
      <c r="F124" s="19"/>
      <c r="G124" s="19"/>
      <c r="H124" s="22"/>
      <c r="I124" s="19"/>
      <c r="J124" s="22"/>
      <c r="K124" s="19"/>
      <c r="L124" s="19"/>
      <c r="M124" s="19"/>
      <c r="N124" s="19"/>
      <c r="O124" s="19"/>
      <c r="P124" s="24"/>
      <c r="Q124" s="24"/>
      <c r="R124" s="19"/>
      <c r="S124" s="19"/>
      <c r="T124" s="19"/>
      <c r="U124" s="19"/>
      <c r="V124" s="19"/>
      <c r="W124" s="19"/>
    </row>
    <row r="125" spans="1:23" ht="12.75" customHeight="1" x14ac:dyDescent="0.3">
      <c r="A125" s="19"/>
      <c r="B125" s="19"/>
      <c r="C125" s="19"/>
      <c r="D125" s="19"/>
      <c r="E125" s="19"/>
      <c r="F125" s="19"/>
      <c r="G125" s="19"/>
      <c r="H125" s="22"/>
      <c r="I125" s="19"/>
      <c r="J125" s="22"/>
      <c r="K125" s="19"/>
      <c r="L125" s="19"/>
      <c r="M125" s="19"/>
      <c r="N125" s="19"/>
      <c r="O125" s="19"/>
      <c r="P125" s="24"/>
      <c r="Q125" s="24"/>
      <c r="R125" s="19"/>
      <c r="S125" s="19"/>
      <c r="T125" s="19"/>
      <c r="U125" s="19"/>
      <c r="V125" s="19"/>
      <c r="W125" s="19"/>
    </row>
    <row r="126" spans="1:23" ht="12.75" customHeight="1" x14ac:dyDescent="0.3">
      <c r="A126" s="19"/>
      <c r="B126" s="19"/>
      <c r="C126" s="19"/>
      <c r="D126" s="19"/>
      <c r="E126" s="19"/>
      <c r="F126" s="19"/>
      <c r="G126" s="19"/>
      <c r="H126" s="22"/>
      <c r="I126" s="19"/>
      <c r="J126" s="22"/>
      <c r="K126" s="19"/>
      <c r="L126" s="19"/>
      <c r="M126" s="19"/>
      <c r="N126" s="19"/>
      <c r="O126" s="19"/>
      <c r="P126" s="24"/>
      <c r="Q126" s="24"/>
      <c r="R126" s="19"/>
      <c r="S126" s="19"/>
      <c r="T126" s="19"/>
      <c r="U126" s="19"/>
      <c r="V126" s="19"/>
      <c r="W126" s="19"/>
    </row>
    <row r="127" spans="1:23" ht="12.75" customHeight="1" x14ac:dyDescent="0.3">
      <c r="A127" s="19"/>
      <c r="B127" s="19"/>
      <c r="C127" s="19"/>
      <c r="D127" s="19"/>
      <c r="E127" s="19"/>
      <c r="F127" s="19"/>
      <c r="G127" s="19"/>
      <c r="H127" s="22"/>
      <c r="I127" s="19"/>
      <c r="J127" s="22"/>
      <c r="K127" s="19"/>
      <c r="L127" s="19"/>
      <c r="M127" s="19"/>
      <c r="N127" s="19"/>
      <c r="O127" s="19"/>
      <c r="P127" s="24"/>
      <c r="Q127" s="24"/>
      <c r="R127" s="19"/>
      <c r="S127" s="19"/>
      <c r="T127" s="19"/>
      <c r="U127" s="19"/>
      <c r="V127" s="19"/>
      <c r="W127" s="19"/>
    </row>
    <row r="128" spans="1:23" ht="12.75" customHeight="1" x14ac:dyDescent="0.3">
      <c r="A128" s="19"/>
      <c r="B128" s="19"/>
      <c r="C128" s="19"/>
      <c r="D128" s="19"/>
      <c r="E128" s="19"/>
      <c r="F128" s="19"/>
      <c r="G128" s="19"/>
      <c r="H128" s="22"/>
      <c r="I128" s="19"/>
      <c r="J128" s="22"/>
      <c r="K128" s="19"/>
      <c r="L128" s="19"/>
      <c r="M128" s="19"/>
      <c r="N128" s="19"/>
      <c r="O128" s="19"/>
      <c r="P128" s="24"/>
      <c r="Q128" s="24"/>
      <c r="R128" s="19"/>
      <c r="S128" s="19"/>
      <c r="T128" s="19"/>
      <c r="U128" s="19"/>
      <c r="V128" s="19"/>
      <c r="W128" s="19"/>
    </row>
    <row r="129" spans="1:23" ht="12.75" customHeight="1" x14ac:dyDescent="0.3">
      <c r="A129" s="19"/>
      <c r="B129" s="19"/>
      <c r="C129" s="19"/>
      <c r="D129" s="19"/>
      <c r="E129" s="19"/>
      <c r="F129" s="19"/>
      <c r="G129" s="19"/>
      <c r="H129" s="22"/>
      <c r="I129" s="19"/>
      <c r="J129" s="22"/>
      <c r="K129" s="19"/>
      <c r="L129" s="19"/>
      <c r="M129" s="19"/>
      <c r="N129" s="19"/>
      <c r="O129" s="19"/>
      <c r="P129" s="24"/>
      <c r="Q129" s="24"/>
      <c r="R129" s="19"/>
      <c r="S129" s="19"/>
      <c r="T129" s="19"/>
      <c r="U129" s="19"/>
      <c r="V129" s="19"/>
      <c r="W129" s="19"/>
    </row>
    <row r="130" spans="1:23" ht="12.75" customHeight="1" x14ac:dyDescent="0.3">
      <c r="A130" s="19"/>
      <c r="B130" s="19"/>
      <c r="C130" s="19"/>
      <c r="D130" s="19"/>
      <c r="E130" s="19"/>
      <c r="F130" s="19"/>
      <c r="G130" s="19"/>
      <c r="H130" s="22"/>
      <c r="I130" s="19"/>
      <c r="J130" s="22"/>
      <c r="K130" s="19"/>
      <c r="L130" s="19"/>
      <c r="M130" s="19"/>
      <c r="N130" s="19"/>
      <c r="O130" s="19"/>
      <c r="P130" s="24"/>
      <c r="Q130" s="24"/>
      <c r="R130" s="19"/>
      <c r="S130" s="19"/>
      <c r="T130" s="19"/>
      <c r="U130" s="19"/>
      <c r="V130" s="19"/>
      <c r="W130" s="19"/>
    </row>
    <row r="131" spans="1:23" ht="12.75" customHeight="1" x14ac:dyDescent="0.3">
      <c r="A131" s="19"/>
      <c r="B131" s="19"/>
      <c r="C131" s="19"/>
      <c r="D131" s="19"/>
      <c r="E131" s="19"/>
      <c r="F131" s="19"/>
      <c r="G131" s="19"/>
      <c r="H131" s="22"/>
      <c r="I131" s="19"/>
      <c r="J131" s="22"/>
      <c r="K131" s="19"/>
      <c r="L131" s="19"/>
      <c r="M131" s="19"/>
      <c r="N131" s="19"/>
      <c r="O131" s="19"/>
      <c r="P131" s="24"/>
      <c r="Q131" s="24"/>
      <c r="R131" s="19"/>
      <c r="S131" s="19"/>
      <c r="T131" s="19"/>
      <c r="U131" s="19"/>
      <c r="V131" s="19"/>
      <c r="W131" s="19"/>
    </row>
    <row r="132" spans="1:23" ht="12.75" customHeight="1" x14ac:dyDescent="0.3">
      <c r="A132" s="19"/>
      <c r="B132" s="19"/>
      <c r="C132" s="19"/>
      <c r="D132" s="19"/>
      <c r="E132" s="19"/>
      <c r="F132" s="19"/>
      <c r="G132" s="19"/>
      <c r="H132" s="22"/>
      <c r="I132" s="19"/>
      <c r="J132" s="22"/>
      <c r="K132" s="19"/>
      <c r="L132" s="19"/>
      <c r="M132" s="19"/>
      <c r="N132" s="19"/>
      <c r="O132" s="19"/>
      <c r="P132" s="24"/>
      <c r="Q132" s="24"/>
      <c r="R132" s="19"/>
      <c r="S132" s="19"/>
      <c r="T132" s="19"/>
      <c r="U132" s="19"/>
      <c r="V132" s="19"/>
      <c r="W132" s="19"/>
    </row>
    <row r="133" spans="1:23" ht="12.75" customHeight="1" x14ac:dyDescent="0.3">
      <c r="A133" s="19"/>
      <c r="B133" s="19"/>
      <c r="C133" s="19"/>
      <c r="D133" s="19"/>
      <c r="E133" s="19"/>
      <c r="F133" s="19"/>
      <c r="G133" s="19"/>
      <c r="H133" s="22"/>
      <c r="I133" s="19"/>
      <c r="J133" s="22"/>
      <c r="K133" s="19"/>
      <c r="L133" s="19"/>
      <c r="M133" s="19"/>
      <c r="N133" s="19"/>
      <c r="O133" s="19"/>
      <c r="P133" s="24"/>
      <c r="Q133" s="24"/>
      <c r="R133" s="19"/>
      <c r="S133" s="19"/>
      <c r="T133" s="19"/>
      <c r="U133" s="19"/>
      <c r="V133" s="19"/>
      <c r="W133" s="19"/>
    </row>
    <row r="134" spans="1:23" ht="12.75" customHeight="1" x14ac:dyDescent="0.3">
      <c r="A134" s="19"/>
      <c r="B134" s="19"/>
      <c r="C134" s="19"/>
      <c r="D134" s="19"/>
      <c r="E134" s="19"/>
      <c r="F134" s="19"/>
      <c r="G134" s="19"/>
      <c r="H134" s="22"/>
      <c r="I134" s="19"/>
      <c r="J134" s="22"/>
      <c r="K134" s="19"/>
      <c r="L134" s="19"/>
      <c r="M134" s="19"/>
      <c r="N134" s="19"/>
      <c r="O134" s="19"/>
      <c r="P134" s="24"/>
      <c r="Q134" s="24"/>
      <c r="R134" s="19"/>
      <c r="S134" s="19"/>
      <c r="T134" s="19"/>
      <c r="U134" s="19"/>
      <c r="V134" s="19"/>
      <c r="W134" s="19"/>
    </row>
    <row r="135" spans="1:23" ht="12.75" customHeight="1" x14ac:dyDescent="0.3">
      <c r="A135" s="19"/>
      <c r="B135" s="19"/>
      <c r="C135" s="19"/>
      <c r="D135" s="19"/>
      <c r="E135" s="19"/>
      <c r="F135" s="19"/>
      <c r="G135" s="19"/>
      <c r="H135" s="22"/>
      <c r="I135" s="19"/>
      <c r="J135" s="22"/>
      <c r="K135" s="19"/>
      <c r="L135" s="19"/>
      <c r="M135" s="19"/>
      <c r="N135" s="19"/>
      <c r="O135" s="19"/>
      <c r="P135" s="24"/>
      <c r="Q135" s="24"/>
      <c r="R135" s="19"/>
      <c r="S135" s="19"/>
      <c r="T135" s="19"/>
      <c r="U135" s="19"/>
      <c r="V135" s="19"/>
      <c r="W135" s="19"/>
    </row>
    <row r="136" spans="1:23" ht="12.75" customHeight="1" x14ac:dyDescent="0.3">
      <c r="A136" s="19"/>
      <c r="B136" s="19"/>
      <c r="C136" s="19"/>
      <c r="D136" s="19"/>
      <c r="E136" s="19"/>
      <c r="F136" s="19"/>
      <c r="G136" s="19"/>
      <c r="H136" s="22"/>
      <c r="I136" s="19"/>
      <c r="J136" s="22"/>
      <c r="K136" s="19"/>
      <c r="L136" s="19"/>
      <c r="M136" s="19"/>
      <c r="N136" s="19"/>
      <c r="O136" s="19"/>
      <c r="P136" s="24"/>
      <c r="Q136" s="24"/>
      <c r="R136" s="19"/>
      <c r="S136" s="19"/>
      <c r="T136" s="19"/>
      <c r="U136" s="19"/>
      <c r="V136" s="19"/>
      <c r="W136" s="19"/>
    </row>
    <row r="137" spans="1:23" ht="12.75" customHeight="1" x14ac:dyDescent="0.3">
      <c r="A137" s="19"/>
      <c r="B137" s="19"/>
      <c r="C137" s="19"/>
      <c r="D137" s="19"/>
      <c r="E137" s="19"/>
      <c r="F137" s="19"/>
      <c r="G137" s="19"/>
      <c r="H137" s="22"/>
      <c r="I137" s="19"/>
      <c r="J137" s="22"/>
      <c r="K137" s="19"/>
      <c r="L137" s="19"/>
      <c r="M137" s="19"/>
      <c r="N137" s="19"/>
      <c r="O137" s="19"/>
      <c r="P137" s="24"/>
      <c r="Q137" s="24"/>
      <c r="R137" s="19"/>
      <c r="S137" s="19"/>
      <c r="T137" s="19"/>
      <c r="U137" s="19"/>
      <c r="V137" s="19"/>
      <c r="W137" s="19"/>
    </row>
    <row r="138" spans="1:23" ht="12.75" customHeight="1" x14ac:dyDescent="0.3">
      <c r="A138" s="19"/>
      <c r="B138" s="19"/>
      <c r="C138" s="19"/>
      <c r="D138" s="19"/>
      <c r="E138" s="19"/>
      <c r="F138" s="19"/>
      <c r="G138" s="19"/>
      <c r="H138" s="22"/>
      <c r="I138" s="19"/>
      <c r="J138" s="22"/>
      <c r="K138" s="19"/>
      <c r="L138" s="19"/>
      <c r="M138" s="19"/>
      <c r="N138" s="19"/>
      <c r="O138" s="19"/>
      <c r="P138" s="24"/>
      <c r="Q138" s="24"/>
      <c r="R138" s="19"/>
      <c r="S138" s="19"/>
      <c r="T138" s="19"/>
      <c r="U138" s="19"/>
      <c r="V138" s="19"/>
      <c r="W138" s="19"/>
    </row>
    <row r="139" spans="1:23" ht="12.75" customHeight="1" x14ac:dyDescent="0.3">
      <c r="A139" s="19"/>
      <c r="B139" s="19"/>
      <c r="C139" s="19"/>
      <c r="D139" s="19"/>
      <c r="E139" s="19"/>
      <c r="F139" s="19"/>
      <c r="G139" s="19"/>
      <c r="H139" s="22"/>
      <c r="I139" s="19"/>
      <c r="J139" s="22"/>
      <c r="K139" s="19"/>
      <c r="L139" s="19"/>
      <c r="M139" s="19"/>
      <c r="N139" s="19"/>
      <c r="O139" s="19"/>
      <c r="P139" s="24"/>
      <c r="Q139" s="24"/>
      <c r="R139" s="19"/>
      <c r="S139" s="19"/>
      <c r="T139" s="19"/>
      <c r="U139" s="19"/>
      <c r="V139" s="19"/>
      <c r="W139" s="19"/>
    </row>
    <row r="140" spans="1:23" ht="12.75" customHeight="1" x14ac:dyDescent="0.3">
      <c r="A140" s="19"/>
      <c r="B140" s="19"/>
      <c r="C140" s="19"/>
      <c r="D140" s="19"/>
      <c r="E140" s="19"/>
      <c r="F140" s="19"/>
      <c r="G140" s="19"/>
      <c r="H140" s="22"/>
      <c r="I140" s="19"/>
      <c r="J140" s="22"/>
      <c r="K140" s="19"/>
      <c r="L140" s="19"/>
      <c r="M140" s="19"/>
      <c r="N140" s="19"/>
      <c r="O140" s="19"/>
      <c r="P140" s="24"/>
      <c r="Q140" s="24"/>
      <c r="R140" s="19"/>
      <c r="S140" s="19"/>
      <c r="T140" s="19"/>
      <c r="U140" s="19"/>
      <c r="V140" s="19"/>
      <c r="W140" s="19"/>
    </row>
    <row r="141" spans="1:23" ht="12.75" customHeight="1" x14ac:dyDescent="0.3">
      <c r="A141" s="19"/>
      <c r="B141" s="19"/>
      <c r="C141" s="19"/>
      <c r="D141" s="19"/>
      <c r="E141" s="19"/>
      <c r="F141" s="19"/>
      <c r="G141" s="19"/>
      <c r="H141" s="22"/>
      <c r="I141" s="19"/>
      <c r="J141" s="22"/>
      <c r="K141" s="19"/>
      <c r="L141" s="19"/>
      <c r="M141" s="19"/>
      <c r="N141" s="19"/>
      <c r="O141" s="19"/>
      <c r="P141" s="24"/>
      <c r="Q141" s="24"/>
      <c r="R141" s="19"/>
      <c r="S141" s="19"/>
      <c r="T141" s="19"/>
      <c r="U141" s="19"/>
      <c r="V141" s="19"/>
      <c r="W141" s="19"/>
    </row>
    <row r="142" spans="1:23" ht="12.75" customHeight="1" x14ac:dyDescent="0.3">
      <c r="A142" s="19"/>
      <c r="B142" s="19"/>
      <c r="C142" s="19"/>
      <c r="D142" s="19"/>
      <c r="E142" s="19"/>
      <c r="F142" s="19"/>
      <c r="G142" s="19"/>
      <c r="H142" s="22"/>
      <c r="I142" s="19"/>
      <c r="J142" s="22"/>
      <c r="K142" s="19"/>
      <c r="L142" s="19"/>
      <c r="M142" s="19"/>
      <c r="N142" s="19"/>
      <c r="O142" s="19"/>
      <c r="P142" s="24"/>
      <c r="Q142" s="24"/>
      <c r="R142" s="19"/>
      <c r="S142" s="19"/>
      <c r="T142" s="19"/>
      <c r="U142" s="19"/>
      <c r="V142" s="19"/>
      <c r="W142" s="19"/>
    </row>
    <row r="143" spans="1:23" ht="12.75" customHeight="1" x14ac:dyDescent="0.3">
      <c r="A143" s="19"/>
      <c r="B143" s="19"/>
      <c r="C143" s="19"/>
      <c r="D143" s="19"/>
      <c r="E143" s="19"/>
      <c r="F143" s="19"/>
      <c r="G143" s="19"/>
      <c r="H143" s="22"/>
      <c r="I143" s="19"/>
      <c r="J143" s="22"/>
      <c r="K143" s="19"/>
      <c r="L143" s="19"/>
      <c r="M143" s="19"/>
      <c r="N143" s="19"/>
      <c r="O143" s="19"/>
      <c r="P143" s="24"/>
      <c r="Q143" s="24"/>
      <c r="R143" s="19"/>
      <c r="S143" s="19"/>
      <c r="T143" s="19"/>
      <c r="U143" s="19"/>
      <c r="V143" s="19"/>
      <c r="W143" s="19"/>
    </row>
    <row r="144" spans="1:23" ht="12.75" customHeight="1" x14ac:dyDescent="0.3">
      <c r="A144" s="19"/>
      <c r="B144" s="19"/>
      <c r="C144" s="19"/>
      <c r="D144" s="19"/>
      <c r="E144" s="19"/>
      <c r="F144" s="19"/>
      <c r="G144" s="19"/>
      <c r="H144" s="22"/>
      <c r="I144" s="19"/>
      <c r="J144" s="22"/>
      <c r="K144" s="19"/>
      <c r="L144" s="19"/>
      <c r="M144" s="19"/>
      <c r="N144" s="19"/>
      <c r="O144" s="19"/>
      <c r="P144" s="24"/>
      <c r="Q144" s="24"/>
      <c r="R144" s="19"/>
      <c r="S144" s="19"/>
      <c r="T144" s="19"/>
      <c r="U144" s="19"/>
      <c r="V144" s="19"/>
      <c r="W144" s="19"/>
    </row>
    <row r="145" spans="1:23" ht="12.75" customHeight="1" x14ac:dyDescent="0.3">
      <c r="A145" s="19"/>
      <c r="B145" s="19"/>
      <c r="C145" s="19"/>
      <c r="D145" s="19"/>
      <c r="E145" s="19"/>
      <c r="F145" s="19"/>
      <c r="G145" s="19"/>
      <c r="H145" s="22"/>
      <c r="I145" s="19"/>
      <c r="J145" s="22"/>
      <c r="K145" s="19"/>
      <c r="L145" s="19"/>
      <c r="M145" s="19"/>
      <c r="N145" s="19"/>
      <c r="O145" s="19"/>
      <c r="P145" s="24"/>
      <c r="Q145" s="24"/>
      <c r="R145" s="19"/>
      <c r="S145" s="19"/>
      <c r="T145" s="19"/>
      <c r="U145" s="19"/>
      <c r="V145" s="19"/>
      <c r="W145" s="19"/>
    </row>
    <row r="146" spans="1:23" ht="12.75" customHeight="1" x14ac:dyDescent="0.3">
      <c r="A146" s="19"/>
      <c r="B146" s="19"/>
      <c r="C146" s="19"/>
      <c r="D146" s="19"/>
      <c r="E146" s="19"/>
      <c r="F146" s="19"/>
      <c r="G146" s="19"/>
      <c r="H146" s="22"/>
      <c r="I146" s="19"/>
      <c r="J146" s="22"/>
      <c r="K146" s="19"/>
      <c r="L146" s="19"/>
      <c r="M146" s="19"/>
      <c r="N146" s="19"/>
      <c r="O146" s="19"/>
      <c r="P146" s="24"/>
      <c r="Q146" s="24"/>
      <c r="R146" s="19"/>
      <c r="S146" s="19"/>
      <c r="T146" s="19"/>
      <c r="U146" s="19"/>
      <c r="V146" s="19"/>
      <c r="W146" s="19"/>
    </row>
    <row r="147" spans="1:23" ht="12.75" customHeight="1" x14ac:dyDescent="0.3">
      <c r="A147" s="19"/>
      <c r="B147" s="19"/>
      <c r="C147" s="19"/>
      <c r="D147" s="19"/>
      <c r="E147" s="19"/>
      <c r="F147" s="19"/>
      <c r="G147" s="19"/>
      <c r="H147" s="22"/>
      <c r="I147" s="19"/>
      <c r="J147" s="22"/>
      <c r="K147" s="19"/>
      <c r="L147" s="19"/>
      <c r="M147" s="19"/>
      <c r="N147" s="19"/>
      <c r="O147" s="19"/>
      <c r="P147" s="24"/>
      <c r="Q147" s="24"/>
      <c r="R147" s="19"/>
      <c r="S147" s="19"/>
      <c r="T147" s="19"/>
      <c r="U147" s="19"/>
      <c r="V147" s="19"/>
      <c r="W147" s="19"/>
    </row>
    <row r="148" spans="1:23" ht="12.75" customHeight="1" x14ac:dyDescent="0.3">
      <c r="A148" s="19"/>
      <c r="B148" s="19"/>
      <c r="C148" s="19"/>
      <c r="D148" s="19"/>
      <c r="E148" s="19"/>
      <c r="F148" s="19"/>
      <c r="G148" s="19"/>
      <c r="H148" s="22"/>
      <c r="I148" s="19"/>
      <c r="J148" s="22"/>
      <c r="K148" s="19"/>
      <c r="L148" s="19"/>
      <c r="M148" s="19"/>
      <c r="N148" s="19"/>
      <c r="O148" s="19"/>
      <c r="P148" s="24"/>
      <c r="Q148" s="24"/>
      <c r="R148" s="19"/>
      <c r="S148" s="19"/>
      <c r="T148" s="19"/>
      <c r="U148" s="19"/>
      <c r="V148" s="19"/>
      <c r="W148" s="19"/>
    </row>
    <row r="149" spans="1:23" ht="12.75" customHeight="1" x14ac:dyDescent="0.3">
      <c r="A149" s="19"/>
      <c r="B149" s="19"/>
      <c r="C149" s="19"/>
      <c r="D149" s="19"/>
      <c r="E149" s="19"/>
      <c r="F149" s="19"/>
      <c r="G149" s="19"/>
      <c r="H149" s="22"/>
      <c r="I149" s="19"/>
      <c r="J149" s="22"/>
      <c r="K149" s="19"/>
      <c r="L149" s="19"/>
      <c r="M149" s="19"/>
      <c r="N149" s="19"/>
      <c r="O149" s="19"/>
      <c r="P149" s="24"/>
      <c r="Q149" s="24"/>
      <c r="R149" s="19"/>
      <c r="S149" s="19"/>
      <c r="T149" s="19"/>
      <c r="U149" s="19"/>
      <c r="V149" s="19"/>
      <c r="W149" s="19"/>
    </row>
    <row r="150" spans="1:23" ht="12.75" customHeight="1" x14ac:dyDescent="0.3">
      <c r="A150" s="19"/>
      <c r="B150" s="19"/>
      <c r="C150" s="19"/>
      <c r="D150" s="19"/>
      <c r="E150" s="19"/>
      <c r="F150" s="19"/>
      <c r="G150" s="19"/>
      <c r="H150" s="22"/>
      <c r="I150" s="19"/>
      <c r="J150" s="22"/>
      <c r="K150" s="19"/>
      <c r="L150" s="19"/>
      <c r="M150" s="19"/>
      <c r="N150" s="19"/>
      <c r="O150" s="19"/>
      <c r="P150" s="24"/>
      <c r="Q150" s="24"/>
      <c r="R150" s="19"/>
      <c r="S150" s="19"/>
      <c r="T150" s="19"/>
      <c r="U150" s="19"/>
      <c r="V150" s="19"/>
      <c r="W150" s="19"/>
    </row>
    <row r="151" spans="1:23" ht="12.75" customHeight="1" x14ac:dyDescent="0.3">
      <c r="A151" s="19"/>
      <c r="B151" s="19"/>
      <c r="C151" s="19"/>
      <c r="D151" s="19"/>
      <c r="E151" s="19"/>
      <c r="F151" s="19"/>
      <c r="G151" s="19"/>
      <c r="H151" s="22"/>
      <c r="I151" s="19"/>
      <c r="J151" s="22"/>
      <c r="K151" s="19"/>
      <c r="L151" s="19"/>
      <c r="M151" s="19"/>
      <c r="N151" s="19"/>
      <c r="O151" s="19"/>
      <c r="P151" s="24"/>
      <c r="Q151" s="24"/>
      <c r="R151" s="19"/>
      <c r="S151" s="19"/>
      <c r="T151" s="19"/>
      <c r="U151" s="19"/>
      <c r="V151" s="19"/>
      <c r="W151" s="19"/>
    </row>
    <row r="152" spans="1:23" ht="12.75" customHeight="1" x14ac:dyDescent="0.3">
      <c r="A152" s="19"/>
      <c r="B152" s="19"/>
      <c r="C152" s="19"/>
      <c r="D152" s="19"/>
      <c r="E152" s="19"/>
      <c r="F152" s="19"/>
      <c r="G152" s="19"/>
      <c r="H152" s="22"/>
      <c r="I152" s="19"/>
      <c r="J152" s="22"/>
      <c r="K152" s="19"/>
      <c r="L152" s="19"/>
      <c r="M152" s="19"/>
      <c r="N152" s="19"/>
      <c r="O152" s="19"/>
      <c r="P152" s="24"/>
      <c r="Q152" s="24"/>
      <c r="R152" s="19"/>
      <c r="S152" s="19"/>
      <c r="T152" s="19"/>
      <c r="U152" s="19"/>
      <c r="V152" s="19"/>
      <c r="W152" s="19"/>
    </row>
    <row r="153" spans="1:23" ht="12.75" customHeight="1" x14ac:dyDescent="0.3">
      <c r="A153" s="19"/>
      <c r="B153" s="19"/>
      <c r="C153" s="19"/>
      <c r="D153" s="19"/>
      <c r="E153" s="19"/>
      <c r="F153" s="19"/>
      <c r="G153" s="19"/>
      <c r="H153" s="22"/>
      <c r="I153" s="19"/>
      <c r="J153" s="22"/>
      <c r="K153" s="19"/>
      <c r="L153" s="19"/>
      <c r="M153" s="19"/>
      <c r="N153" s="19"/>
      <c r="O153" s="19"/>
      <c r="P153" s="24"/>
      <c r="Q153" s="24"/>
      <c r="R153" s="19"/>
      <c r="S153" s="19"/>
      <c r="T153" s="19"/>
      <c r="U153" s="19"/>
      <c r="V153" s="19"/>
      <c r="W153" s="19"/>
    </row>
    <row r="154" spans="1:23" ht="12.75" customHeight="1" x14ac:dyDescent="0.3">
      <c r="A154" s="19"/>
      <c r="B154" s="19"/>
      <c r="C154" s="19"/>
      <c r="D154" s="19"/>
      <c r="E154" s="19"/>
      <c r="F154" s="19"/>
      <c r="G154" s="19"/>
      <c r="H154" s="22"/>
      <c r="I154" s="19"/>
      <c r="J154" s="22"/>
      <c r="K154" s="19"/>
      <c r="L154" s="19"/>
      <c r="M154" s="19"/>
      <c r="N154" s="19"/>
      <c r="O154" s="19"/>
      <c r="P154" s="24"/>
      <c r="Q154" s="24"/>
      <c r="R154" s="19"/>
      <c r="S154" s="19"/>
      <c r="T154" s="19"/>
      <c r="U154" s="19"/>
      <c r="V154" s="19"/>
      <c r="W154" s="19"/>
    </row>
    <row r="155" spans="1:23" ht="12.75" customHeight="1" x14ac:dyDescent="0.3">
      <c r="A155" s="19"/>
      <c r="B155" s="19"/>
      <c r="C155" s="19"/>
      <c r="D155" s="19"/>
      <c r="E155" s="19"/>
      <c r="F155" s="19"/>
      <c r="G155" s="19"/>
      <c r="H155" s="22"/>
      <c r="I155" s="19"/>
      <c r="J155" s="22"/>
      <c r="K155" s="19"/>
      <c r="L155" s="19"/>
      <c r="M155" s="19"/>
      <c r="N155" s="19"/>
      <c r="O155" s="19"/>
      <c r="P155" s="24"/>
      <c r="Q155" s="24"/>
      <c r="R155" s="19"/>
      <c r="S155" s="19"/>
      <c r="T155" s="19"/>
      <c r="U155" s="19"/>
      <c r="V155" s="19"/>
      <c r="W155" s="19"/>
    </row>
    <row r="156" spans="1:23" ht="12.75" customHeight="1" x14ac:dyDescent="0.3">
      <c r="A156" s="19"/>
      <c r="B156" s="19"/>
      <c r="C156" s="19"/>
      <c r="D156" s="19"/>
      <c r="E156" s="19"/>
      <c r="F156" s="19"/>
      <c r="G156" s="19"/>
      <c r="H156" s="22"/>
      <c r="I156" s="19"/>
      <c r="J156" s="22"/>
      <c r="K156" s="19"/>
      <c r="L156" s="19"/>
      <c r="M156" s="19"/>
      <c r="N156" s="19"/>
      <c r="O156" s="19"/>
      <c r="P156" s="24"/>
      <c r="Q156" s="24"/>
      <c r="R156" s="19"/>
      <c r="S156" s="19"/>
      <c r="T156" s="19"/>
      <c r="U156" s="19"/>
      <c r="V156" s="19"/>
      <c r="W156" s="19"/>
    </row>
    <row r="157" spans="1:23" ht="12.75" customHeight="1" x14ac:dyDescent="0.3">
      <c r="A157" s="19"/>
      <c r="B157" s="19"/>
      <c r="C157" s="19"/>
      <c r="D157" s="19"/>
      <c r="E157" s="19"/>
      <c r="F157" s="19"/>
      <c r="G157" s="19"/>
      <c r="H157" s="22"/>
      <c r="I157" s="19"/>
      <c r="J157" s="22"/>
      <c r="K157" s="19"/>
      <c r="L157" s="19"/>
      <c r="M157" s="19"/>
      <c r="N157" s="19"/>
      <c r="O157" s="19"/>
      <c r="P157" s="24"/>
      <c r="Q157" s="24"/>
      <c r="R157" s="19"/>
      <c r="S157" s="19"/>
      <c r="T157" s="19"/>
      <c r="U157" s="19"/>
      <c r="V157" s="19"/>
      <c r="W157" s="19"/>
    </row>
    <row r="158" spans="1:23" ht="12.75" customHeight="1" x14ac:dyDescent="0.3">
      <c r="A158" s="19"/>
      <c r="B158" s="19"/>
      <c r="C158" s="19"/>
      <c r="D158" s="19"/>
      <c r="E158" s="19"/>
      <c r="F158" s="19"/>
      <c r="G158" s="19"/>
      <c r="H158" s="22"/>
      <c r="I158" s="19"/>
      <c r="J158" s="22"/>
      <c r="K158" s="19"/>
      <c r="L158" s="19"/>
      <c r="M158" s="19"/>
      <c r="N158" s="19"/>
      <c r="O158" s="19"/>
      <c r="P158" s="24"/>
      <c r="Q158" s="24"/>
      <c r="R158" s="19"/>
      <c r="S158" s="19"/>
      <c r="T158" s="19"/>
      <c r="U158" s="19"/>
      <c r="V158" s="19"/>
      <c r="W158" s="19"/>
    </row>
    <row r="159" spans="1:23" ht="12.75" customHeight="1" x14ac:dyDescent="0.3">
      <c r="A159" s="19"/>
      <c r="B159" s="19"/>
      <c r="C159" s="19"/>
      <c r="D159" s="19"/>
      <c r="E159" s="19"/>
      <c r="F159" s="19"/>
      <c r="G159" s="19"/>
      <c r="H159" s="22"/>
      <c r="I159" s="19"/>
      <c r="J159" s="22"/>
      <c r="K159" s="19"/>
      <c r="L159" s="19"/>
      <c r="M159" s="19"/>
      <c r="N159" s="19"/>
      <c r="O159" s="19"/>
      <c r="P159" s="24"/>
      <c r="Q159" s="24"/>
      <c r="R159" s="19"/>
      <c r="S159" s="19"/>
      <c r="T159" s="19"/>
      <c r="U159" s="19"/>
      <c r="V159" s="19"/>
      <c r="W159" s="19"/>
    </row>
    <row r="160" spans="1:23" ht="12.75" customHeight="1" x14ac:dyDescent="0.3">
      <c r="A160" s="19"/>
      <c r="B160" s="19"/>
      <c r="C160" s="19"/>
      <c r="D160" s="19"/>
      <c r="E160" s="19"/>
      <c r="F160" s="19"/>
      <c r="G160" s="19"/>
      <c r="H160" s="22"/>
      <c r="I160" s="19"/>
      <c r="J160" s="22"/>
      <c r="K160" s="19"/>
      <c r="L160" s="19"/>
      <c r="M160" s="19"/>
      <c r="N160" s="19"/>
      <c r="O160" s="19"/>
      <c r="P160" s="24"/>
      <c r="Q160" s="24"/>
      <c r="R160" s="19"/>
      <c r="S160" s="19"/>
      <c r="T160" s="19"/>
      <c r="U160" s="19"/>
      <c r="V160" s="19"/>
      <c r="W160" s="19"/>
    </row>
    <row r="161" spans="1:23" ht="12.75" customHeight="1" x14ac:dyDescent="0.3">
      <c r="A161" s="19"/>
      <c r="B161" s="19"/>
      <c r="C161" s="19"/>
      <c r="D161" s="19"/>
      <c r="E161" s="19"/>
      <c r="F161" s="19"/>
      <c r="G161" s="19"/>
      <c r="H161" s="22"/>
      <c r="I161" s="19"/>
      <c r="J161" s="22"/>
      <c r="K161" s="19"/>
      <c r="L161" s="19"/>
      <c r="M161" s="19"/>
      <c r="N161" s="19"/>
      <c r="O161" s="19"/>
      <c r="P161" s="24"/>
      <c r="Q161" s="24"/>
      <c r="R161" s="19"/>
      <c r="S161" s="19"/>
      <c r="T161" s="19"/>
      <c r="U161" s="19"/>
      <c r="V161" s="19"/>
      <c r="W161" s="19"/>
    </row>
    <row r="162" spans="1:23" ht="12.75" customHeight="1" x14ac:dyDescent="0.3">
      <c r="A162" s="19"/>
      <c r="B162" s="19"/>
      <c r="C162" s="19"/>
      <c r="D162" s="19"/>
      <c r="E162" s="19"/>
      <c r="F162" s="19"/>
      <c r="G162" s="19"/>
      <c r="H162" s="22"/>
      <c r="I162" s="19"/>
      <c r="J162" s="22"/>
      <c r="K162" s="19"/>
      <c r="L162" s="19"/>
      <c r="M162" s="19"/>
      <c r="N162" s="19"/>
      <c r="O162" s="19"/>
      <c r="P162" s="24"/>
      <c r="Q162" s="24"/>
      <c r="R162" s="19"/>
      <c r="S162" s="19"/>
      <c r="T162" s="19"/>
      <c r="U162" s="19"/>
      <c r="V162" s="19"/>
      <c r="W162" s="19"/>
    </row>
    <row r="163" spans="1:23" ht="12.75" customHeight="1" x14ac:dyDescent="0.3">
      <c r="A163" s="19"/>
      <c r="B163" s="19"/>
      <c r="C163" s="19"/>
      <c r="D163" s="19"/>
      <c r="E163" s="19"/>
      <c r="F163" s="19"/>
      <c r="G163" s="19"/>
      <c r="H163" s="22"/>
      <c r="I163" s="19"/>
      <c r="J163" s="22"/>
      <c r="K163" s="19"/>
      <c r="L163" s="19"/>
      <c r="M163" s="19"/>
      <c r="N163" s="19"/>
      <c r="O163" s="19"/>
      <c r="P163" s="24"/>
      <c r="Q163" s="24"/>
      <c r="R163" s="19"/>
      <c r="S163" s="19"/>
      <c r="T163" s="19"/>
      <c r="U163" s="19"/>
      <c r="V163" s="19"/>
      <c r="W163" s="19"/>
    </row>
    <row r="164" spans="1:23" ht="12.75" customHeight="1" x14ac:dyDescent="0.3">
      <c r="A164" s="19"/>
      <c r="B164" s="19"/>
      <c r="C164" s="19"/>
      <c r="D164" s="19"/>
      <c r="E164" s="19"/>
      <c r="F164" s="19"/>
      <c r="G164" s="19"/>
      <c r="H164" s="22"/>
      <c r="I164" s="19"/>
      <c r="J164" s="22"/>
      <c r="K164" s="19"/>
      <c r="L164" s="19"/>
      <c r="M164" s="19"/>
      <c r="N164" s="19"/>
      <c r="O164" s="19"/>
      <c r="P164" s="24"/>
      <c r="Q164" s="24"/>
      <c r="R164" s="19"/>
      <c r="S164" s="19"/>
      <c r="T164" s="19"/>
      <c r="U164" s="19"/>
      <c r="V164" s="19"/>
      <c r="W164" s="19"/>
    </row>
    <row r="165" spans="1:23" ht="12.75" customHeight="1" x14ac:dyDescent="0.3">
      <c r="A165" s="19"/>
      <c r="B165" s="19"/>
      <c r="C165" s="19"/>
      <c r="D165" s="19"/>
      <c r="E165" s="19"/>
      <c r="F165" s="19"/>
      <c r="G165" s="19"/>
      <c r="H165" s="22"/>
      <c r="I165" s="19"/>
      <c r="J165" s="22"/>
      <c r="K165" s="19"/>
      <c r="L165" s="19"/>
      <c r="M165" s="19"/>
      <c r="N165" s="19"/>
      <c r="O165" s="19"/>
      <c r="P165" s="24"/>
      <c r="Q165" s="24"/>
      <c r="R165" s="19"/>
      <c r="S165" s="19"/>
      <c r="T165" s="19"/>
      <c r="U165" s="19"/>
      <c r="V165" s="19"/>
      <c r="W165" s="19"/>
    </row>
    <row r="166" spans="1:23" ht="12.75" customHeight="1" x14ac:dyDescent="0.3">
      <c r="A166" s="19"/>
      <c r="B166" s="19"/>
      <c r="C166" s="19"/>
      <c r="D166" s="19"/>
      <c r="E166" s="19"/>
      <c r="F166" s="19"/>
      <c r="G166" s="19"/>
      <c r="H166" s="22"/>
      <c r="I166" s="19"/>
      <c r="J166" s="22"/>
      <c r="K166" s="19"/>
      <c r="L166" s="19"/>
      <c r="M166" s="19"/>
      <c r="N166" s="19"/>
      <c r="O166" s="19"/>
      <c r="P166" s="24"/>
      <c r="Q166" s="24"/>
      <c r="R166" s="19"/>
      <c r="S166" s="19"/>
      <c r="T166" s="19"/>
      <c r="U166" s="19"/>
      <c r="V166" s="19"/>
      <c r="W166" s="19"/>
    </row>
    <row r="167" spans="1:23" ht="12.75" customHeight="1" x14ac:dyDescent="0.3">
      <c r="A167" s="19"/>
      <c r="B167" s="19"/>
      <c r="C167" s="19"/>
      <c r="D167" s="19"/>
      <c r="E167" s="19"/>
      <c r="F167" s="19"/>
      <c r="G167" s="19"/>
      <c r="H167" s="22"/>
      <c r="I167" s="19"/>
      <c r="J167" s="22"/>
      <c r="K167" s="19"/>
      <c r="L167" s="19"/>
      <c r="M167" s="19"/>
      <c r="N167" s="19"/>
      <c r="O167" s="19"/>
      <c r="P167" s="24"/>
      <c r="Q167" s="24"/>
      <c r="R167" s="19"/>
      <c r="S167" s="19"/>
      <c r="T167" s="19"/>
      <c r="U167" s="19"/>
      <c r="V167" s="19"/>
      <c r="W167" s="19"/>
    </row>
    <row r="168" spans="1:23" ht="12.75" customHeight="1" x14ac:dyDescent="0.3">
      <c r="A168" s="19"/>
      <c r="B168" s="19"/>
      <c r="C168" s="19"/>
      <c r="D168" s="19"/>
      <c r="E168" s="19"/>
      <c r="F168" s="19"/>
      <c r="G168" s="19"/>
      <c r="H168" s="22"/>
      <c r="I168" s="19"/>
      <c r="J168" s="22"/>
      <c r="K168" s="19"/>
      <c r="L168" s="19"/>
      <c r="M168" s="19"/>
      <c r="N168" s="19"/>
      <c r="O168" s="19"/>
      <c r="P168" s="24"/>
      <c r="Q168" s="24"/>
      <c r="R168" s="19"/>
      <c r="S168" s="19"/>
      <c r="T168" s="19"/>
      <c r="U168" s="19"/>
      <c r="V168" s="19"/>
      <c r="W168" s="19"/>
    </row>
    <row r="169" spans="1:23" ht="12.75" customHeight="1" x14ac:dyDescent="0.3">
      <c r="A169" s="19"/>
      <c r="B169" s="19"/>
      <c r="C169" s="19"/>
      <c r="D169" s="19"/>
      <c r="E169" s="19"/>
      <c r="F169" s="19"/>
      <c r="G169" s="19"/>
      <c r="H169" s="22"/>
      <c r="I169" s="19"/>
      <c r="J169" s="22"/>
      <c r="K169" s="19"/>
      <c r="L169" s="19"/>
      <c r="M169" s="19"/>
      <c r="N169" s="19"/>
      <c r="O169" s="19"/>
      <c r="P169" s="24"/>
      <c r="Q169" s="24"/>
      <c r="R169" s="19"/>
      <c r="S169" s="19"/>
      <c r="T169" s="19"/>
      <c r="U169" s="19"/>
      <c r="V169" s="19"/>
      <c r="W169" s="19"/>
    </row>
    <row r="170" spans="1:23" ht="12.75" customHeight="1" x14ac:dyDescent="0.3">
      <c r="A170" s="19"/>
      <c r="B170" s="19"/>
      <c r="C170" s="19"/>
      <c r="D170" s="19"/>
      <c r="E170" s="19"/>
      <c r="F170" s="19"/>
      <c r="G170" s="19"/>
      <c r="H170" s="22"/>
      <c r="I170" s="19"/>
      <c r="J170" s="22"/>
      <c r="K170" s="19"/>
      <c r="L170" s="19"/>
      <c r="M170" s="19"/>
      <c r="N170" s="19"/>
      <c r="O170" s="19"/>
      <c r="P170" s="24"/>
      <c r="Q170" s="24"/>
      <c r="R170" s="19"/>
      <c r="S170" s="19"/>
      <c r="T170" s="19"/>
      <c r="U170" s="19"/>
      <c r="V170" s="19"/>
      <c r="W170" s="19"/>
    </row>
    <row r="171" spans="1:23" ht="12.75" customHeight="1" x14ac:dyDescent="0.3">
      <c r="A171" s="19"/>
      <c r="B171" s="19"/>
      <c r="C171" s="19"/>
      <c r="D171" s="19"/>
      <c r="E171" s="19"/>
      <c r="F171" s="19"/>
      <c r="G171" s="19"/>
      <c r="H171" s="22"/>
      <c r="I171" s="19"/>
      <c r="J171" s="22"/>
      <c r="K171" s="19"/>
      <c r="L171" s="19"/>
      <c r="M171" s="19"/>
      <c r="N171" s="19"/>
      <c r="O171" s="19"/>
      <c r="P171" s="24"/>
      <c r="Q171" s="24"/>
      <c r="R171" s="19"/>
      <c r="S171" s="19"/>
      <c r="T171" s="19"/>
      <c r="U171" s="19"/>
      <c r="V171" s="19"/>
      <c r="W171" s="19"/>
    </row>
    <row r="172" spans="1:23" ht="12.75" customHeight="1" x14ac:dyDescent="0.3">
      <c r="A172" s="19"/>
      <c r="B172" s="19"/>
      <c r="C172" s="19"/>
      <c r="D172" s="19"/>
      <c r="E172" s="19"/>
      <c r="F172" s="19"/>
      <c r="G172" s="19"/>
      <c r="H172" s="22"/>
      <c r="I172" s="19"/>
      <c r="J172" s="22"/>
      <c r="K172" s="19"/>
      <c r="L172" s="19"/>
      <c r="M172" s="19"/>
      <c r="N172" s="19"/>
      <c r="O172" s="19"/>
      <c r="P172" s="24"/>
      <c r="Q172" s="24"/>
      <c r="R172" s="19"/>
      <c r="S172" s="19"/>
      <c r="T172" s="19"/>
      <c r="U172" s="19"/>
      <c r="V172" s="19"/>
      <c r="W172" s="19"/>
    </row>
    <row r="173" spans="1:23" ht="12.75" customHeight="1" x14ac:dyDescent="0.3">
      <c r="A173" s="19"/>
      <c r="B173" s="19"/>
      <c r="C173" s="19"/>
      <c r="D173" s="19"/>
      <c r="E173" s="19"/>
      <c r="F173" s="19"/>
      <c r="G173" s="19"/>
      <c r="H173" s="22"/>
      <c r="I173" s="19"/>
      <c r="J173" s="22"/>
      <c r="K173" s="19"/>
      <c r="L173" s="19"/>
      <c r="M173" s="19"/>
      <c r="N173" s="19"/>
      <c r="O173" s="19"/>
      <c r="P173" s="24"/>
      <c r="Q173" s="24"/>
      <c r="R173" s="19"/>
      <c r="S173" s="19"/>
      <c r="T173" s="19"/>
      <c r="U173" s="19"/>
      <c r="V173" s="19"/>
      <c r="W173" s="19"/>
    </row>
    <row r="174" spans="1:23" ht="12.75" customHeight="1" x14ac:dyDescent="0.3">
      <c r="A174" s="19"/>
      <c r="B174" s="19"/>
      <c r="C174" s="19"/>
      <c r="D174" s="19"/>
      <c r="E174" s="19"/>
      <c r="F174" s="19"/>
      <c r="G174" s="19"/>
      <c r="H174" s="22"/>
      <c r="I174" s="19"/>
      <c r="J174" s="22"/>
      <c r="K174" s="19"/>
      <c r="L174" s="19"/>
      <c r="M174" s="19"/>
      <c r="N174" s="19"/>
      <c r="O174" s="19"/>
      <c r="P174" s="24"/>
      <c r="Q174" s="24"/>
      <c r="R174" s="19"/>
      <c r="S174" s="19"/>
      <c r="T174" s="19"/>
      <c r="U174" s="19"/>
      <c r="V174" s="19"/>
      <c r="W174" s="19"/>
    </row>
    <row r="175" spans="1:23" ht="12.75" customHeight="1" x14ac:dyDescent="0.3">
      <c r="A175" s="19"/>
      <c r="B175" s="19"/>
      <c r="C175" s="19"/>
      <c r="D175" s="19"/>
      <c r="E175" s="19"/>
      <c r="F175" s="19"/>
      <c r="G175" s="19"/>
      <c r="H175" s="22"/>
      <c r="I175" s="19"/>
      <c r="J175" s="22"/>
      <c r="K175" s="19"/>
      <c r="L175" s="19"/>
      <c r="M175" s="19"/>
      <c r="N175" s="19"/>
      <c r="O175" s="19"/>
      <c r="P175" s="24"/>
      <c r="Q175" s="24"/>
      <c r="R175" s="19"/>
      <c r="S175" s="19"/>
      <c r="T175" s="19"/>
      <c r="U175" s="19"/>
      <c r="V175" s="19"/>
      <c r="W175" s="19"/>
    </row>
    <row r="176" spans="1:23" ht="12.75" customHeight="1" x14ac:dyDescent="0.3">
      <c r="A176" s="19"/>
      <c r="B176" s="19"/>
      <c r="C176" s="19"/>
      <c r="D176" s="19"/>
      <c r="E176" s="19"/>
      <c r="F176" s="19"/>
      <c r="G176" s="19"/>
      <c r="H176" s="22"/>
      <c r="I176" s="19"/>
      <c r="J176" s="22"/>
      <c r="K176" s="19"/>
      <c r="L176" s="19"/>
      <c r="M176" s="19"/>
      <c r="N176" s="19"/>
      <c r="O176" s="19"/>
      <c r="P176" s="24"/>
      <c r="Q176" s="24"/>
      <c r="R176" s="19"/>
      <c r="S176" s="19"/>
      <c r="T176" s="19"/>
      <c r="U176" s="19"/>
      <c r="V176" s="19"/>
      <c r="W176" s="19"/>
    </row>
    <row r="177" spans="1:23" ht="12.75" customHeight="1" x14ac:dyDescent="0.3">
      <c r="A177" s="19"/>
      <c r="B177" s="19"/>
      <c r="C177" s="19"/>
      <c r="D177" s="19"/>
      <c r="E177" s="19"/>
      <c r="F177" s="19"/>
      <c r="G177" s="19"/>
      <c r="H177" s="22"/>
      <c r="I177" s="19"/>
      <c r="J177" s="22"/>
      <c r="K177" s="19"/>
      <c r="L177" s="19"/>
      <c r="M177" s="19"/>
      <c r="N177" s="19"/>
      <c r="O177" s="19"/>
      <c r="P177" s="24"/>
      <c r="Q177" s="24"/>
      <c r="R177" s="19"/>
      <c r="S177" s="19"/>
      <c r="T177" s="19"/>
      <c r="U177" s="19"/>
      <c r="V177" s="19"/>
      <c r="W177" s="19"/>
    </row>
    <row r="178" spans="1:23" ht="12.75" customHeight="1" x14ac:dyDescent="0.3">
      <c r="A178" s="19"/>
      <c r="B178" s="19"/>
      <c r="C178" s="19"/>
      <c r="D178" s="19"/>
      <c r="E178" s="19"/>
      <c r="F178" s="19"/>
      <c r="G178" s="19"/>
      <c r="H178" s="22"/>
      <c r="I178" s="19"/>
      <c r="J178" s="22"/>
      <c r="K178" s="19"/>
      <c r="L178" s="19"/>
      <c r="M178" s="19"/>
      <c r="N178" s="19"/>
      <c r="O178" s="19"/>
      <c r="P178" s="24"/>
      <c r="Q178" s="24"/>
      <c r="R178" s="19"/>
      <c r="S178" s="19"/>
      <c r="T178" s="19"/>
      <c r="U178" s="19"/>
      <c r="V178" s="19"/>
      <c r="W178" s="19"/>
    </row>
    <row r="179" spans="1:23" ht="12.75" customHeight="1" x14ac:dyDescent="0.3">
      <c r="A179" s="19"/>
      <c r="B179" s="19"/>
      <c r="C179" s="19"/>
      <c r="D179" s="19"/>
      <c r="E179" s="19"/>
      <c r="F179" s="19"/>
      <c r="G179" s="19"/>
      <c r="H179" s="22"/>
      <c r="I179" s="19"/>
      <c r="J179" s="22"/>
      <c r="K179" s="19"/>
      <c r="L179" s="19"/>
      <c r="M179" s="19"/>
      <c r="N179" s="19"/>
      <c r="O179" s="19"/>
      <c r="P179" s="24"/>
      <c r="Q179" s="24"/>
      <c r="R179" s="19"/>
      <c r="S179" s="19"/>
      <c r="T179" s="19"/>
      <c r="U179" s="19"/>
      <c r="V179" s="19"/>
      <c r="W179" s="19"/>
    </row>
    <row r="180" spans="1:23" ht="12.75" customHeight="1" x14ac:dyDescent="0.3">
      <c r="A180" s="19"/>
      <c r="B180" s="19"/>
      <c r="C180" s="19"/>
      <c r="D180" s="19"/>
      <c r="E180" s="19"/>
      <c r="F180" s="19"/>
      <c r="G180" s="19"/>
      <c r="H180" s="22"/>
      <c r="I180" s="19"/>
      <c r="J180" s="22"/>
      <c r="K180" s="19"/>
      <c r="L180" s="19"/>
      <c r="M180" s="19"/>
      <c r="N180" s="19"/>
      <c r="O180" s="19"/>
      <c r="P180" s="24"/>
      <c r="Q180" s="24"/>
      <c r="R180" s="19"/>
      <c r="S180" s="19"/>
      <c r="T180" s="19"/>
      <c r="U180" s="19"/>
      <c r="V180" s="19"/>
      <c r="W180" s="19"/>
    </row>
    <row r="181" spans="1:23" ht="12.75" customHeight="1" x14ac:dyDescent="0.3">
      <c r="A181" s="19"/>
      <c r="B181" s="19"/>
      <c r="C181" s="19"/>
      <c r="D181" s="19"/>
      <c r="E181" s="19"/>
      <c r="F181" s="19"/>
      <c r="G181" s="19"/>
      <c r="H181" s="22"/>
      <c r="I181" s="19"/>
      <c r="J181" s="22"/>
      <c r="K181" s="19"/>
      <c r="L181" s="19"/>
      <c r="M181" s="19"/>
      <c r="N181" s="19"/>
      <c r="O181" s="19"/>
      <c r="P181" s="24"/>
      <c r="Q181" s="24"/>
      <c r="R181" s="19"/>
      <c r="S181" s="19"/>
      <c r="T181" s="19"/>
      <c r="U181" s="19"/>
      <c r="V181" s="19"/>
      <c r="W181" s="19"/>
    </row>
    <row r="182" spans="1:23" ht="12.75" customHeight="1" x14ac:dyDescent="0.3">
      <c r="A182" s="19"/>
      <c r="B182" s="19"/>
      <c r="C182" s="19"/>
      <c r="D182" s="19"/>
      <c r="E182" s="19"/>
      <c r="F182" s="19"/>
      <c r="G182" s="19"/>
      <c r="H182" s="22"/>
      <c r="I182" s="19"/>
      <c r="J182" s="22"/>
      <c r="K182" s="19"/>
      <c r="L182" s="19"/>
      <c r="M182" s="19"/>
      <c r="N182" s="19"/>
      <c r="O182" s="19"/>
      <c r="P182" s="24"/>
      <c r="Q182" s="24"/>
      <c r="R182" s="19"/>
      <c r="S182" s="19"/>
      <c r="T182" s="19"/>
      <c r="U182" s="19"/>
      <c r="V182" s="19"/>
      <c r="W182" s="19"/>
    </row>
    <row r="183" spans="1:23" ht="12.75" customHeight="1" x14ac:dyDescent="0.3">
      <c r="A183" s="19"/>
      <c r="B183" s="19"/>
      <c r="C183" s="19"/>
      <c r="D183" s="19"/>
      <c r="E183" s="19"/>
      <c r="F183" s="19"/>
      <c r="G183" s="19"/>
      <c r="H183" s="22"/>
      <c r="I183" s="19"/>
      <c r="J183" s="22"/>
      <c r="K183" s="19"/>
      <c r="L183" s="19"/>
      <c r="M183" s="19"/>
      <c r="N183" s="19"/>
      <c r="O183" s="19"/>
      <c r="P183" s="24"/>
      <c r="Q183" s="24"/>
      <c r="R183" s="19"/>
      <c r="S183" s="19"/>
      <c r="T183" s="19"/>
      <c r="U183" s="19"/>
      <c r="V183" s="19"/>
      <c r="W183" s="19"/>
    </row>
    <row r="184" spans="1:23" ht="12.75" customHeight="1" x14ac:dyDescent="0.3">
      <c r="A184" s="19"/>
      <c r="B184" s="19"/>
      <c r="C184" s="19"/>
      <c r="D184" s="19"/>
      <c r="E184" s="19"/>
      <c r="F184" s="19"/>
      <c r="G184" s="19"/>
      <c r="H184" s="22"/>
      <c r="I184" s="19"/>
      <c r="J184" s="22"/>
      <c r="K184" s="19"/>
      <c r="L184" s="19"/>
      <c r="M184" s="19"/>
      <c r="N184" s="19"/>
      <c r="O184" s="19"/>
      <c r="P184" s="24"/>
      <c r="Q184" s="24"/>
      <c r="R184" s="19"/>
      <c r="S184" s="19"/>
      <c r="T184" s="19"/>
      <c r="U184" s="19"/>
      <c r="V184" s="19"/>
      <c r="W184" s="19"/>
    </row>
    <row r="185" spans="1:23" ht="12.75" customHeight="1" x14ac:dyDescent="0.3">
      <c r="A185" s="19"/>
      <c r="B185" s="19"/>
      <c r="C185" s="19"/>
      <c r="D185" s="19"/>
      <c r="E185" s="19"/>
      <c r="F185" s="19"/>
      <c r="G185" s="19"/>
      <c r="H185" s="22"/>
      <c r="I185" s="19"/>
      <c r="J185" s="22"/>
      <c r="K185" s="19"/>
      <c r="L185" s="19"/>
      <c r="M185" s="19"/>
      <c r="N185" s="19"/>
      <c r="O185" s="19"/>
      <c r="P185" s="24"/>
      <c r="Q185" s="24"/>
      <c r="R185" s="19"/>
      <c r="S185" s="19"/>
      <c r="T185" s="19"/>
      <c r="U185" s="19"/>
      <c r="V185" s="19"/>
      <c r="W185" s="19"/>
    </row>
    <row r="186" spans="1:23" ht="12.75" customHeight="1" x14ac:dyDescent="0.3">
      <c r="A186" s="19"/>
      <c r="B186" s="19"/>
      <c r="C186" s="19"/>
      <c r="D186" s="19"/>
      <c r="E186" s="19"/>
      <c r="F186" s="19"/>
      <c r="G186" s="19"/>
      <c r="H186" s="22"/>
      <c r="I186" s="19"/>
      <c r="J186" s="22"/>
      <c r="K186" s="19"/>
      <c r="L186" s="19"/>
      <c r="M186" s="19"/>
      <c r="N186" s="19"/>
      <c r="O186" s="19"/>
      <c r="P186" s="24"/>
      <c r="Q186" s="24"/>
      <c r="R186" s="19"/>
      <c r="S186" s="19"/>
      <c r="T186" s="19"/>
      <c r="U186" s="19"/>
      <c r="V186" s="19"/>
      <c r="W186" s="19"/>
    </row>
    <row r="187" spans="1:23" ht="12.75" customHeight="1" x14ac:dyDescent="0.3">
      <c r="A187" s="19"/>
      <c r="B187" s="19"/>
      <c r="C187" s="19"/>
      <c r="D187" s="19"/>
      <c r="E187" s="19"/>
      <c r="F187" s="19"/>
      <c r="G187" s="19"/>
      <c r="H187" s="22"/>
      <c r="I187" s="19"/>
      <c r="J187" s="22"/>
      <c r="K187" s="19"/>
      <c r="L187" s="19"/>
      <c r="M187" s="19"/>
      <c r="N187" s="19"/>
      <c r="O187" s="19"/>
      <c r="P187" s="24"/>
      <c r="Q187" s="24"/>
      <c r="R187" s="19"/>
      <c r="S187" s="19"/>
      <c r="T187" s="19"/>
      <c r="U187" s="19"/>
      <c r="V187" s="19"/>
      <c r="W187" s="19"/>
    </row>
    <row r="188" spans="1:23" ht="12.75" customHeight="1" x14ac:dyDescent="0.3">
      <c r="A188" s="19"/>
      <c r="B188" s="19"/>
      <c r="C188" s="19"/>
      <c r="D188" s="19"/>
      <c r="E188" s="19"/>
      <c r="F188" s="19"/>
      <c r="G188" s="19"/>
      <c r="H188" s="22"/>
      <c r="I188" s="19"/>
      <c r="J188" s="22"/>
      <c r="K188" s="19"/>
      <c r="L188" s="19"/>
      <c r="M188" s="19"/>
      <c r="N188" s="19"/>
      <c r="O188" s="19"/>
      <c r="P188" s="24"/>
      <c r="Q188" s="24"/>
      <c r="R188" s="19"/>
      <c r="S188" s="19"/>
      <c r="T188" s="19"/>
      <c r="U188" s="19"/>
      <c r="V188" s="19"/>
      <c r="W188" s="19"/>
    </row>
    <row r="189" spans="1:23" ht="12.75" customHeight="1" x14ac:dyDescent="0.3">
      <c r="A189" s="19"/>
      <c r="B189" s="19"/>
      <c r="C189" s="19"/>
      <c r="D189" s="19"/>
      <c r="E189" s="19"/>
      <c r="F189" s="19"/>
      <c r="G189" s="19"/>
      <c r="H189" s="22"/>
      <c r="I189" s="19"/>
      <c r="J189" s="22"/>
      <c r="K189" s="19"/>
      <c r="L189" s="19"/>
      <c r="M189" s="19"/>
      <c r="N189" s="19"/>
      <c r="O189" s="19"/>
      <c r="P189" s="24"/>
      <c r="Q189" s="24"/>
      <c r="R189" s="19"/>
      <c r="S189" s="19"/>
      <c r="T189" s="19"/>
      <c r="U189" s="19"/>
      <c r="V189" s="19"/>
      <c r="W189" s="19"/>
    </row>
    <row r="190" spans="1:23" ht="12.75" customHeight="1" x14ac:dyDescent="0.3">
      <c r="A190" s="19"/>
      <c r="B190" s="19"/>
      <c r="C190" s="19"/>
      <c r="D190" s="19"/>
      <c r="E190" s="19"/>
      <c r="F190" s="19"/>
      <c r="G190" s="19"/>
      <c r="H190" s="22"/>
      <c r="I190" s="19"/>
      <c r="J190" s="22"/>
      <c r="K190" s="19"/>
      <c r="L190" s="19"/>
      <c r="M190" s="19"/>
      <c r="N190" s="19"/>
      <c r="O190" s="19"/>
      <c r="P190" s="24"/>
      <c r="Q190" s="24"/>
      <c r="R190" s="19"/>
      <c r="S190" s="19"/>
      <c r="T190" s="19"/>
      <c r="U190" s="19"/>
      <c r="V190" s="19"/>
      <c r="W190" s="19"/>
    </row>
    <row r="191" spans="1:23" ht="12.75" customHeight="1" x14ac:dyDescent="0.3">
      <c r="A191" s="19"/>
      <c r="B191" s="19"/>
      <c r="C191" s="19"/>
      <c r="D191" s="19"/>
      <c r="E191" s="19"/>
      <c r="F191" s="19"/>
      <c r="G191" s="19"/>
      <c r="H191" s="22"/>
      <c r="I191" s="19"/>
      <c r="J191" s="22"/>
      <c r="K191" s="19"/>
      <c r="L191" s="19"/>
      <c r="M191" s="19"/>
      <c r="N191" s="19"/>
      <c r="O191" s="19"/>
      <c r="P191" s="24"/>
      <c r="Q191" s="24"/>
      <c r="R191" s="19"/>
      <c r="S191" s="19"/>
      <c r="T191" s="19"/>
      <c r="U191" s="19"/>
      <c r="V191" s="19"/>
      <c r="W191" s="19"/>
    </row>
    <row r="192" spans="1:23" ht="12.75" customHeight="1" x14ac:dyDescent="0.3">
      <c r="A192" s="19"/>
      <c r="B192" s="19"/>
      <c r="C192" s="19"/>
      <c r="D192" s="19"/>
      <c r="E192" s="19"/>
      <c r="F192" s="19"/>
      <c r="G192" s="19"/>
      <c r="H192" s="22"/>
      <c r="I192" s="19"/>
      <c r="J192" s="22"/>
      <c r="K192" s="19"/>
      <c r="L192" s="19"/>
      <c r="M192" s="19"/>
      <c r="N192" s="19"/>
      <c r="O192" s="19"/>
      <c r="P192" s="24"/>
      <c r="Q192" s="24"/>
      <c r="R192" s="19"/>
      <c r="S192" s="19"/>
      <c r="T192" s="19"/>
      <c r="U192" s="19"/>
      <c r="V192" s="19"/>
      <c r="W192" s="19"/>
    </row>
    <row r="193" spans="1:23" ht="12.75" customHeight="1" x14ac:dyDescent="0.3">
      <c r="A193" s="19"/>
      <c r="B193" s="19"/>
      <c r="C193" s="19"/>
      <c r="D193" s="19"/>
      <c r="E193" s="19"/>
      <c r="F193" s="19"/>
      <c r="G193" s="19"/>
      <c r="H193" s="22"/>
      <c r="I193" s="19"/>
      <c r="J193" s="22"/>
      <c r="K193" s="19"/>
      <c r="L193" s="19"/>
      <c r="M193" s="19"/>
      <c r="N193" s="19"/>
      <c r="O193" s="19"/>
      <c r="P193" s="24"/>
      <c r="Q193" s="24"/>
      <c r="R193" s="19"/>
      <c r="S193" s="19"/>
      <c r="T193" s="19"/>
      <c r="U193" s="19"/>
      <c r="V193" s="19"/>
      <c r="W193" s="19"/>
    </row>
    <row r="194" spans="1:23" ht="12.75" customHeight="1" x14ac:dyDescent="0.3">
      <c r="A194" s="19"/>
      <c r="B194" s="19"/>
      <c r="C194" s="19"/>
      <c r="D194" s="19"/>
      <c r="E194" s="19"/>
      <c r="F194" s="19"/>
      <c r="G194" s="19"/>
      <c r="H194" s="22"/>
      <c r="I194" s="19"/>
      <c r="J194" s="22"/>
      <c r="K194" s="19"/>
      <c r="L194" s="19"/>
      <c r="M194" s="19"/>
      <c r="N194" s="19"/>
      <c r="O194" s="19"/>
      <c r="P194" s="24"/>
      <c r="Q194" s="24"/>
      <c r="R194" s="19"/>
      <c r="S194" s="19"/>
      <c r="T194" s="19"/>
      <c r="U194" s="19"/>
      <c r="V194" s="19"/>
      <c r="W194" s="19"/>
    </row>
    <row r="195" spans="1:23" ht="12.75" customHeight="1" x14ac:dyDescent="0.3">
      <c r="A195" s="19"/>
      <c r="B195" s="19"/>
      <c r="C195" s="19"/>
      <c r="D195" s="19"/>
      <c r="E195" s="19"/>
      <c r="F195" s="19"/>
      <c r="G195" s="19"/>
      <c r="H195" s="22"/>
      <c r="I195" s="19"/>
      <c r="J195" s="22"/>
      <c r="K195" s="19"/>
      <c r="L195" s="19"/>
      <c r="M195" s="19"/>
      <c r="N195" s="19"/>
      <c r="O195" s="19"/>
      <c r="P195" s="24"/>
      <c r="Q195" s="24"/>
      <c r="R195" s="19"/>
      <c r="S195" s="19"/>
      <c r="T195" s="19"/>
      <c r="U195" s="19"/>
      <c r="V195" s="19"/>
      <c r="W195" s="19"/>
    </row>
    <row r="196" spans="1:23" ht="12.75" customHeight="1" x14ac:dyDescent="0.3">
      <c r="A196" s="19"/>
      <c r="B196" s="19"/>
      <c r="C196" s="19"/>
      <c r="D196" s="19"/>
      <c r="E196" s="19"/>
      <c r="F196" s="19"/>
      <c r="G196" s="19"/>
      <c r="H196" s="22"/>
      <c r="I196" s="19"/>
      <c r="J196" s="22"/>
      <c r="K196" s="19"/>
      <c r="L196" s="19"/>
      <c r="M196" s="19"/>
      <c r="N196" s="19"/>
      <c r="O196" s="19"/>
      <c r="P196" s="24"/>
      <c r="Q196" s="24"/>
      <c r="R196" s="19"/>
      <c r="S196" s="19"/>
      <c r="T196" s="19"/>
      <c r="U196" s="19"/>
      <c r="V196" s="19"/>
      <c r="W196" s="19"/>
    </row>
    <row r="197" spans="1:23" ht="12.75" customHeight="1" x14ac:dyDescent="0.3">
      <c r="A197" s="19"/>
      <c r="B197" s="19"/>
      <c r="C197" s="19"/>
      <c r="D197" s="19"/>
      <c r="E197" s="19"/>
      <c r="F197" s="19"/>
      <c r="G197" s="19"/>
      <c r="H197" s="22"/>
      <c r="I197" s="19"/>
      <c r="J197" s="22"/>
      <c r="K197" s="19"/>
      <c r="L197" s="19"/>
      <c r="M197" s="19"/>
      <c r="N197" s="19"/>
      <c r="O197" s="19"/>
      <c r="P197" s="24"/>
      <c r="Q197" s="24"/>
      <c r="R197" s="19"/>
      <c r="S197" s="19"/>
      <c r="T197" s="19"/>
      <c r="U197" s="19"/>
      <c r="V197" s="19"/>
      <c r="W197" s="19"/>
    </row>
    <row r="198" spans="1:23" ht="12.75" customHeight="1" x14ac:dyDescent="0.3">
      <c r="A198" s="19"/>
      <c r="B198" s="19"/>
      <c r="C198" s="19"/>
      <c r="D198" s="19"/>
      <c r="E198" s="19"/>
      <c r="F198" s="19"/>
      <c r="G198" s="19"/>
      <c r="H198" s="22"/>
      <c r="I198" s="19"/>
      <c r="J198" s="22"/>
      <c r="K198" s="19"/>
      <c r="L198" s="19"/>
      <c r="M198" s="19"/>
      <c r="N198" s="19"/>
      <c r="O198" s="19"/>
      <c r="P198" s="24"/>
      <c r="Q198" s="24"/>
      <c r="R198" s="19"/>
      <c r="S198" s="19"/>
      <c r="T198" s="19"/>
      <c r="U198" s="19"/>
      <c r="V198" s="19"/>
      <c r="W198" s="19"/>
    </row>
    <row r="199" spans="1:23" ht="12.75" customHeight="1" x14ac:dyDescent="0.3">
      <c r="A199" s="19"/>
      <c r="B199" s="19"/>
      <c r="C199" s="19"/>
      <c r="D199" s="19"/>
      <c r="E199" s="19"/>
      <c r="F199" s="19"/>
      <c r="G199" s="19"/>
      <c r="H199" s="22"/>
      <c r="I199" s="19"/>
      <c r="J199" s="22"/>
      <c r="K199" s="19"/>
      <c r="L199" s="19"/>
      <c r="M199" s="19"/>
      <c r="N199" s="19"/>
      <c r="O199" s="19"/>
      <c r="P199" s="24"/>
      <c r="Q199" s="24"/>
      <c r="R199" s="19"/>
      <c r="S199" s="19"/>
      <c r="T199" s="19"/>
      <c r="U199" s="19"/>
      <c r="V199" s="19"/>
      <c r="W199" s="19"/>
    </row>
    <row r="200" spans="1:23" ht="12.75" customHeight="1" x14ac:dyDescent="0.3">
      <c r="A200" s="19"/>
      <c r="B200" s="19"/>
      <c r="C200" s="19"/>
      <c r="D200" s="19"/>
      <c r="E200" s="19"/>
      <c r="F200" s="19"/>
      <c r="G200" s="19"/>
      <c r="H200" s="22"/>
      <c r="I200" s="19"/>
      <c r="J200" s="22"/>
      <c r="K200" s="19"/>
      <c r="L200" s="19"/>
      <c r="M200" s="19"/>
      <c r="N200" s="19"/>
      <c r="O200" s="19"/>
      <c r="P200" s="24"/>
      <c r="Q200" s="24"/>
      <c r="R200" s="19"/>
      <c r="S200" s="19"/>
      <c r="T200" s="19"/>
      <c r="U200" s="19"/>
      <c r="V200" s="19"/>
      <c r="W200" s="19"/>
    </row>
    <row r="201" spans="1:23" ht="12.75" customHeight="1" x14ac:dyDescent="0.3">
      <c r="A201" s="19"/>
      <c r="B201" s="19"/>
      <c r="C201" s="19"/>
      <c r="D201" s="19"/>
      <c r="E201" s="19"/>
      <c r="F201" s="19"/>
      <c r="G201" s="19"/>
      <c r="H201" s="22"/>
      <c r="I201" s="19"/>
      <c r="J201" s="22"/>
      <c r="K201" s="19"/>
      <c r="L201" s="19"/>
      <c r="M201" s="19"/>
      <c r="N201" s="19"/>
      <c r="O201" s="19"/>
      <c r="P201" s="24"/>
      <c r="Q201" s="24"/>
      <c r="R201" s="19"/>
      <c r="S201" s="19"/>
      <c r="T201" s="19"/>
      <c r="U201" s="19"/>
      <c r="V201" s="19"/>
      <c r="W201" s="19"/>
    </row>
    <row r="202" spans="1:23" ht="12.75" customHeight="1" x14ac:dyDescent="0.3">
      <c r="A202" s="19"/>
      <c r="B202" s="19"/>
      <c r="C202" s="19"/>
      <c r="D202" s="19"/>
      <c r="E202" s="19"/>
      <c r="F202" s="19"/>
      <c r="G202" s="19"/>
      <c r="H202" s="22"/>
      <c r="I202" s="19"/>
      <c r="J202" s="22"/>
      <c r="K202" s="19"/>
      <c r="L202" s="19"/>
      <c r="M202" s="19"/>
      <c r="N202" s="19"/>
      <c r="O202" s="19"/>
      <c r="P202" s="24"/>
      <c r="Q202" s="24"/>
      <c r="R202" s="19"/>
      <c r="S202" s="19"/>
      <c r="T202" s="19"/>
      <c r="U202" s="19"/>
      <c r="V202" s="19"/>
      <c r="W202" s="19"/>
    </row>
    <row r="203" spans="1:23" ht="12.75" customHeight="1" x14ac:dyDescent="0.3">
      <c r="A203" s="19"/>
      <c r="B203" s="19"/>
      <c r="C203" s="19"/>
      <c r="D203" s="19"/>
      <c r="E203" s="19"/>
      <c r="F203" s="19"/>
      <c r="G203" s="19"/>
      <c r="H203" s="22"/>
      <c r="I203" s="19"/>
      <c r="J203" s="22"/>
      <c r="K203" s="19"/>
      <c r="L203" s="19"/>
      <c r="M203" s="19"/>
      <c r="N203" s="19"/>
      <c r="O203" s="19"/>
      <c r="P203" s="24"/>
      <c r="Q203" s="24"/>
      <c r="R203" s="19"/>
      <c r="S203" s="19"/>
      <c r="T203" s="19"/>
      <c r="U203" s="19"/>
      <c r="V203" s="19"/>
      <c r="W203" s="19"/>
    </row>
    <row r="204" spans="1:23" ht="12.75" customHeight="1" x14ac:dyDescent="0.3">
      <c r="A204" s="19"/>
      <c r="B204" s="19"/>
      <c r="C204" s="19"/>
      <c r="D204" s="19"/>
      <c r="E204" s="19"/>
      <c r="F204" s="19"/>
      <c r="G204" s="19"/>
      <c r="H204" s="22"/>
      <c r="I204" s="19"/>
      <c r="J204" s="22"/>
      <c r="K204" s="19"/>
      <c r="L204" s="19"/>
      <c r="M204" s="19"/>
      <c r="N204" s="19"/>
      <c r="O204" s="19"/>
      <c r="P204" s="24"/>
      <c r="Q204" s="24"/>
      <c r="R204" s="19"/>
      <c r="S204" s="19"/>
      <c r="T204" s="19"/>
      <c r="U204" s="19"/>
      <c r="V204" s="19"/>
      <c r="W204" s="19"/>
    </row>
    <row r="205" spans="1:23" ht="12.75" customHeight="1" x14ac:dyDescent="0.3">
      <c r="A205" s="19"/>
      <c r="B205" s="19"/>
      <c r="C205" s="19"/>
      <c r="D205" s="19"/>
      <c r="E205" s="19"/>
      <c r="F205" s="19"/>
      <c r="G205" s="19"/>
      <c r="H205" s="22"/>
      <c r="I205" s="19"/>
      <c r="J205" s="22"/>
      <c r="K205" s="19"/>
      <c r="L205" s="19"/>
      <c r="M205" s="19"/>
      <c r="N205" s="19"/>
      <c r="O205" s="19"/>
      <c r="P205" s="24"/>
      <c r="Q205" s="24"/>
      <c r="R205" s="19"/>
      <c r="S205" s="19"/>
      <c r="T205" s="19"/>
      <c r="U205" s="19"/>
      <c r="V205" s="19"/>
      <c r="W205" s="19"/>
    </row>
    <row r="206" spans="1:23" ht="12.75" customHeight="1" x14ac:dyDescent="0.3">
      <c r="A206" s="19"/>
      <c r="B206" s="19"/>
      <c r="C206" s="19"/>
      <c r="D206" s="19"/>
      <c r="E206" s="19"/>
      <c r="F206" s="19"/>
      <c r="G206" s="19"/>
      <c r="H206" s="22"/>
      <c r="I206" s="19"/>
      <c r="J206" s="22"/>
      <c r="K206" s="19"/>
      <c r="L206" s="19"/>
      <c r="M206" s="19"/>
      <c r="N206" s="19"/>
      <c r="O206" s="19"/>
      <c r="P206" s="24"/>
      <c r="Q206" s="24"/>
      <c r="R206" s="19"/>
      <c r="S206" s="19"/>
      <c r="T206" s="19"/>
      <c r="U206" s="19"/>
      <c r="V206" s="19"/>
      <c r="W206" s="19"/>
    </row>
    <row r="207" spans="1:23" ht="12.75" customHeight="1" x14ac:dyDescent="0.3">
      <c r="A207" s="19"/>
      <c r="B207" s="19"/>
      <c r="C207" s="19"/>
      <c r="D207" s="19"/>
      <c r="E207" s="19"/>
      <c r="F207" s="19"/>
      <c r="G207" s="19"/>
      <c r="H207" s="22"/>
      <c r="I207" s="19"/>
      <c r="J207" s="22"/>
      <c r="K207" s="19"/>
      <c r="L207" s="19"/>
      <c r="M207" s="19"/>
      <c r="N207" s="19"/>
      <c r="O207" s="19"/>
      <c r="P207" s="24"/>
      <c r="Q207" s="24"/>
      <c r="R207" s="19"/>
      <c r="S207" s="19"/>
      <c r="T207" s="19"/>
      <c r="U207" s="19"/>
      <c r="V207" s="19"/>
      <c r="W207" s="19"/>
    </row>
    <row r="208" spans="1:23" ht="12.75" customHeight="1" x14ac:dyDescent="0.3">
      <c r="A208" s="19"/>
      <c r="B208" s="19"/>
      <c r="C208" s="19"/>
      <c r="D208" s="19"/>
      <c r="E208" s="19"/>
      <c r="F208" s="19"/>
      <c r="G208" s="19"/>
      <c r="H208" s="22"/>
      <c r="I208" s="19"/>
      <c r="J208" s="22"/>
      <c r="K208" s="19"/>
      <c r="L208" s="19"/>
      <c r="M208" s="19"/>
      <c r="N208" s="19"/>
      <c r="O208" s="19"/>
      <c r="P208" s="24"/>
      <c r="Q208" s="24"/>
      <c r="R208" s="19"/>
      <c r="S208" s="19"/>
      <c r="T208" s="19"/>
      <c r="U208" s="19"/>
      <c r="V208" s="19"/>
      <c r="W208" s="19"/>
    </row>
    <row r="209" spans="1:23" ht="12.75" customHeight="1" x14ac:dyDescent="0.3">
      <c r="A209" s="19"/>
      <c r="B209" s="19"/>
      <c r="C209" s="19"/>
      <c r="D209" s="19"/>
      <c r="E209" s="19"/>
      <c r="F209" s="19"/>
      <c r="G209" s="19"/>
      <c r="H209" s="22"/>
      <c r="I209" s="19"/>
      <c r="J209" s="22"/>
      <c r="K209" s="19"/>
      <c r="L209" s="19"/>
      <c r="M209" s="19"/>
      <c r="N209" s="19"/>
      <c r="O209" s="19"/>
      <c r="P209" s="24"/>
      <c r="Q209" s="24"/>
      <c r="R209" s="19"/>
      <c r="S209" s="19"/>
      <c r="T209" s="19"/>
      <c r="U209" s="19"/>
      <c r="V209" s="19"/>
      <c r="W209" s="19"/>
    </row>
    <row r="210" spans="1:23" ht="12.75" customHeight="1" x14ac:dyDescent="0.3">
      <c r="A210" s="19"/>
      <c r="B210" s="19"/>
      <c r="C210" s="19"/>
      <c r="D210" s="19"/>
      <c r="E210" s="19"/>
      <c r="F210" s="19"/>
      <c r="G210" s="19"/>
      <c r="H210" s="22"/>
      <c r="I210" s="19"/>
      <c r="J210" s="22"/>
      <c r="K210" s="19"/>
      <c r="L210" s="19"/>
      <c r="M210" s="19"/>
      <c r="N210" s="19"/>
      <c r="O210" s="19"/>
      <c r="P210" s="24"/>
      <c r="Q210" s="24"/>
      <c r="R210" s="19"/>
      <c r="S210" s="19"/>
      <c r="T210" s="19"/>
      <c r="U210" s="19"/>
      <c r="V210" s="19"/>
      <c r="W210" s="19"/>
    </row>
    <row r="211" spans="1:23" ht="12.75" customHeight="1" x14ac:dyDescent="0.3">
      <c r="A211" s="19"/>
      <c r="B211" s="19"/>
      <c r="C211" s="19"/>
      <c r="D211" s="19"/>
      <c r="E211" s="19"/>
      <c r="F211" s="19"/>
      <c r="G211" s="19"/>
      <c r="H211" s="22"/>
      <c r="I211" s="19"/>
      <c r="J211" s="22"/>
      <c r="K211" s="19"/>
      <c r="L211" s="19"/>
      <c r="M211" s="19"/>
      <c r="N211" s="19"/>
      <c r="O211" s="19"/>
      <c r="P211" s="24"/>
      <c r="Q211" s="24"/>
      <c r="R211" s="19"/>
      <c r="S211" s="19"/>
      <c r="T211" s="19"/>
      <c r="U211" s="19"/>
      <c r="V211" s="19"/>
      <c r="W211" s="19"/>
    </row>
    <row r="212" spans="1:23" ht="12.75" customHeight="1" x14ac:dyDescent="0.3">
      <c r="A212" s="19"/>
      <c r="B212" s="19"/>
      <c r="C212" s="19"/>
      <c r="D212" s="19"/>
      <c r="E212" s="19"/>
      <c r="F212" s="19"/>
      <c r="G212" s="19"/>
      <c r="H212" s="22"/>
      <c r="I212" s="19"/>
      <c r="J212" s="22"/>
      <c r="K212" s="19"/>
      <c r="L212" s="19"/>
      <c r="M212" s="19"/>
      <c r="N212" s="19"/>
      <c r="O212" s="19"/>
      <c r="P212" s="24"/>
      <c r="Q212" s="24"/>
      <c r="R212" s="19"/>
      <c r="S212" s="19"/>
      <c r="T212" s="19"/>
      <c r="U212" s="19"/>
      <c r="V212" s="19"/>
      <c r="W212" s="19"/>
    </row>
    <row r="213" spans="1:23" ht="12.75" customHeight="1" x14ac:dyDescent="0.3">
      <c r="A213" s="19"/>
      <c r="B213" s="19"/>
      <c r="C213" s="19"/>
      <c r="D213" s="19"/>
      <c r="E213" s="19"/>
      <c r="F213" s="19"/>
      <c r="G213" s="19"/>
      <c r="H213" s="22"/>
      <c r="I213" s="19"/>
      <c r="J213" s="22"/>
      <c r="K213" s="19"/>
      <c r="L213" s="19"/>
      <c r="M213" s="19"/>
      <c r="N213" s="19"/>
      <c r="O213" s="19"/>
      <c r="P213" s="24"/>
      <c r="Q213" s="24"/>
      <c r="R213" s="19"/>
      <c r="S213" s="19"/>
      <c r="T213" s="19"/>
      <c r="U213" s="19"/>
      <c r="V213" s="19"/>
      <c r="W213" s="19"/>
    </row>
    <row r="214" spans="1:23" ht="12.75" customHeight="1" x14ac:dyDescent="0.3">
      <c r="A214" s="19"/>
      <c r="B214" s="19"/>
      <c r="C214" s="19"/>
      <c r="D214" s="19"/>
      <c r="E214" s="19"/>
      <c r="F214" s="19"/>
      <c r="G214" s="19"/>
      <c r="H214" s="22"/>
      <c r="I214" s="19"/>
      <c r="J214" s="22"/>
      <c r="K214" s="19"/>
      <c r="L214" s="19"/>
      <c r="M214" s="19"/>
      <c r="N214" s="19"/>
      <c r="O214" s="19"/>
      <c r="P214" s="24"/>
      <c r="Q214" s="24"/>
      <c r="R214" s="19"/>
      <c r="S214" s="19"/>
      <c r="T214" s="19"/>
      <c r="U214" s="19"/>
      <c r="V214" s="19"/>
      <c r="W214" s="19"/>
    </row>
    <row r="215" spans="1:23" ht="12.75" customHeight="1" x14ac:dyDescent="0.3">
      <c r="A215" s="19"/>
      <c r="B215" s="19"/>
      <c r="C215" s="19"/>
      <c r="D215" s="19"/>
      <c r="E215" s="19"/>
      <c r="F215" s="19"/>
      <c r="G215" s="19"/>
      <c r="H215" s="22"/>
      <c r="I215" s="19"/>
      <c r="J215" s="22"/>
      <c r="K215" s="19"/>
      <c r="L215" s="19"/>
      <c r="M215" s="19"/>
      <c r="N215" s="19"/>
      <c r="O215" s="19"/>
      <c r="P215" s="24"/>
      <c r="Q215" s="24"/>
      <c r="R215" s="19"/>
      <c r="S215" s="19"/>
      <c r="T215" s="19"/>
      <c r="U215" s="19"/>
      <c r="V215" s="19"/>
      <c r="W215" s="19"/>
    </row>
    <row r="216" spans="1:23" ht="12.75" customHeight="1" x14ac:dyDescent="0.3">
      <c r="A216" s="19"/>
      <c r="B216" s="19"/>
      <c r="C216" s="19"/>
      <c r="D216" s="19"/>
      <c r="E216" s="19"/>
      <c r="F216" s="19"/>
      <c r="G216" s="19"/>
      <c r="H216" s="22"/>
      <c r="I216" s="19"/>
      <c r="J216" s="22"/>
      <c r="K216" s="19"/>
      <c r="L216" s="19"/>
      <c r="M216" s="19"/>
      <c r="N216" s="19"/>
      <c r="O216" s="19"/>
      <c r="P216" s="24"/>
      <c r="Q216" s="24"/>
      <c r="R216" s="19"/>
      <c r="S216" s="19"/>
      <c r="T216" s="19"/>
      <c r="U216" s="19"/>
      <c r="V216" s="19"/>
      <c r="W216" s="19"/>
    </row>
    <row r="217" spans="1:23" ht="12.75" customHeight="1" x14ac:dyDescent="0.3">
      <c r="A217" s="19"/>
      <c r="B217" s="19"/>
      <c r="C217" s="19"/>
      <c r="D217" s="19"/>
      <c r="E217" s="19"/>
      <c r="F217" s="19"/>
      <c r="G217" s="19"/>
      <c r="H217" s="22"/>
      <c r="I217" s="19"/>
      <c r="J217" s="22"/>
      <c r="K217" s="19"/>
      <c r="L217" s="19"/>
      <c r="M217" s="19"/>
      <c r="N217" s="19"/>
      <c r="O217" s="19"/>
      <c r="P217" s="24"/>
      <c r="Q217" s="24"/>
      <c r="R217" s="19"/>
      <c r="S217" s="19"/>
      <c r="T217" s="19"/>
      <c r="U217" s="19"/>
      <c r="V217" s="19"/>
      <c r="W217" s="19"/>
    </row>
    <row r="218" spans="1:23" ht="12.75" customHeight="1" x14ac:dyDescent="0.3">
      <c r="A218" s="19"/>
      <c r="B218" s="19"/>
      <c r="C218" s="19"/>
      <c r="D218" s="19"/>
      <c r="E218" s="19"/>
      <c r="F218" s="19"/>
      <c r="G218" s="19"/>
      <c r="H218" s="22"/>
      <c r="I218" s="19"/>
      <c r="J218" s="22"/>
      <c r="K218" s="19"/>
      <c r="L218" s="19"/>
      <c r="M218" s="19"/>
      <c r="N218" s="19"/>
      <c r="O218" s="19"/>
      <c r="P218" s="24"/>
      <c r="Q218" s="24"/>
      <c r="R218" s="19"/>
      <c r="S218" s="19"/>
      <c r="T218" s="19"/>
      <c r="U218" s="19"/>
      <c r="V218" s="19"/>
      <c r="W218" s="19"/>
    </row>
    <row r="219" spans="1:23" ht="12.75" customHeight="1" x14ac:dyDescent="0.3">
      <c r="A219" s="19"/>
      <c r="B219" s="19"/>
      <c r="C219" s="19"/>
      <c r="D219" s="19"/>
      <c r="E219" s="19"/>
      <c r="F219" s="19"/>
      <c r="G219" s="19"/>
      <c r="H219" s="22"/>
      <c r="I219" s="19"/>
      <c r="J219" s="22"/>
      <c r="K219" s="19"/>
      <c r="L219" s="19"/>
      <c r="M219" s="19"/>
      <c r="N219" s="19"/>
      <c r="O219" s="19"/>
      <c r="P219" s="24"/>
      <c r="Q219" s="24"/>
      <c r="R219" s="19"/>
      <c r="S219" s="19"/>
      <c r="T219" s="19"/>
      <c r="U219" s="19"/>
      <c r="V219" s="19"/>
      <c r="W219" s="19"/>
    </row>
    <row r="220" spans="1:23" ht="12.75" customHeight="1" x14ac:dyDescent="0.3">
      <c r="A220" s="19"/>
      <c r="B220" s="19"/>
      <c r="C220" s="19"/>
      <c r="D220" s="19"/>
      <c r="E220" s="19"/>
      <c r="F220" s="19"/>
      <c r="G220" s="19"/>
      <c r="H220" s="22"/>
      <c r="I220" s="19"/>
      <c r="J220" s="22"/>
      <c r="K220" s="19"/>
      <c r="L220" s="19"/>
      <c r="M220" s="19"/>
      <c r="N220" s="19"/>
      <c r="O220" s="19"/>
      <c r="P220" s="24"/>
      <c r="Q220" s="24"/>
      <c r="R220" s="19"/>
      <c r="S220" s="19"/>
      <c r="T220" s="19"/>
      <c r="U220" s="19"/>
      <c r="V220" s="19"/>
      <c r="W220" s="19"/>
    </row>
    <row r="221" spans="1:23" ht="12.75" customHeight="1" x14ac:dyDescent="0.3">
      <c r="A221" s="19"/>
      <c r="B221" s="19"/>
      <c r="C221" s="19"/>
      <c r="D221" s="19"/>
      <c r="E221" s="19"/>
      <c r="F221" s="19"/>
      <c r="G221" s="19"/>
      <c r="H221" s="22"/>
      <c r="I221" s="19"/>
      <c r="J221" s="22"/>
      <c r="K221" s="19"/>
      <c r="L221" s="19"/>
      <c r="M221" s="19"/>
      <c r="N221" s="19"/>
      <c r="O221" s="19"/>
      <c r="P221" s="24"/>
      <c r="Q221" s="24"/>
      <c r="R221" s="19"/>
      <c r="S221" s="19"/>
      <c r="T221" s="19"/>
      <c r="U221" s="19"/>
      <c r="V221" s="19"/>
      <c r="W221" s="19"/>
    </row>
    <row r="222" spans="1:23" ht="12.75" customHeight="1" x14ac:dyDescent="0.3">
      <c r="A222" s="19"/>
      <c r="B222" s="19"/>
      <c r="C222" s="19"/>
      <c r="D222" s="19"/>
      <c r="E222" s="19"/>
      <c r="F222" s="19"/>
      <c r="G222" s="19"/>
      <c r="H222" s="22"/>
      <c r="I222" s="19"/>
      <c r="J222" s="22"/>
      <c r="K222" s="19"/>
      <c r="L222" s="19"/>
      <c r="M222" s="19"/>
      <c r="N222" s="19"/>
      <c r="O222" s="19"/>
      <c r="P222" s="24"/>
      <c r="Q222" s="24"/>
      <c r="R222" s="19"/>
      <c r="S222" s="19"/>
      <c r="T222" s="19"/>
      <c r="U222" s="19"/>
      <c r="V222" s="19"/>
      <c r="W222" s="19"/>
    </row>
    <row r="223" spans="1:23" ht="12.75" customHeight="1" x14ac:dyDescent="0.3">
      <c r="A223" s="19"/>
      <c r="B223" s="19"/>
      <c r="C223" s="19"/>
      <c r="D223" s="19"/>
      <c r="E223" s="19"/>
      <c r="F223" s="19"/>
      <c r="G223" s="19"/>
      <c r="H223" s="22"/>
      <c r="I223" s="19"/>
      <c r="J223" s="22"/>
      <c r="K223" s="19"/>
      <c r="L223" s="19"/>
      <c r="M223" s="19"/>
      <c r="N223" s="19"/>
      <c r="O223" s="19"/>
      <c r="P223" s="24"/>
      <c r="Q223" s="24"/>
      <c r="R223" s="19"/>
      <c r="S223" s="19"/>
      <c r="T223" s="19"/>
      <c r="U223" s="19"/>
      <c r="V223" s="19"/>
      <c r="W223" s="19"/>
    </row>
    <row r="224" spans="1:23" ht="12.75" customHeight="1" x14ac:dyDescent="0.3">
      <c r="A224" s="19"/>
      <c r="B224" s="19"/>
      <c r="C224" s="19"/>
      <c r="D224" s="19"/>
      <c r="E224" s="19"/>
      <c r="F224" s="19"/>
      <c r="G224" s="19"/>
      <c r="H224" s="22"/>
      <c r="I224" s="19"/>
      <c r="J224" s="22"/>
      <c r="K224" s="19"/>
      <c r="L224" s="19"/>
      <c r="M224" s="19"/>
      <c r="N224" s="19"/>
      <c r="O224" s="19"/>
      <c r="P224" s="24"/>
      <c r="Q224" s="24"/>
      <c r="R224" s="19"/>
      <c r="S224" s="19"/>
      <c r="T224" s="19"/>
      <c r="U224" s="19"/>
      <c r="V224" s="19"/>
      <c r="W224" s="19"/>
    </row>
    <row r="225" spans="1:23" ht="12.75" customHeight="1" x14ac:dyDescent="0.3">
      <c r="A225" s="19"/>
      <c r="B225" s="19"/>
      <c r="C225" s="19"/>
      <c r="D225" s="19"/>
      <c r="E225" s="19"/>
      <c r="F225" s="19"/>
      <c r="G225" s="19"/>
      <c r="H225" s="22"/>
      <c r="I225" s="19"/>
      <c r="J225" s="22"/>
      <c r="K225" s="19"/>
      <c r="L225" s="19"/>
      <c r="M225" s="19"/>
      <c r="N225" s="19"/>
      <c r="O225" s="19"/>
      <c r="P225" s="24"/>
      <c r="Q225" s="24"/>
      <c r="R225" s="19"/>
      <c r="S225" s="19"/>
      <c r="T225" s="19"/>
      <c r="U225" s="19"/>
      <c r="V225" s="19"/>
      <c r="W225" s="19"/>
    </row>
    <row r="226" spans="1:23" ht="12.75" customHeight="1" x14ac:dyDescent="0.3">
      <c r="A226" s="19"/>
      <c r="B226" s="19"/>
      <c r="C226" s="19"/>
      <c r="D226" s="19"/>
      <c r="E226" s="19"/>
      <c r="F226" s="19"/>
      <c r="G226" s="19"/>
      <c r="H226" s="22"/>
      <c r="I226" s="19"/>
      <c r="J226" s="22"/>
      <c r="K226" s="19"/>
      <c r="L226" s="19"/>
      <c r="M226" s="19"/>
      <c r="N226" s="19"/>
      <c r="O226" s="19"/>
      <c r="P226" s="24"/>
      <c r="Q226" s="24"/>
      <c r="R226" s="19"/>
      <c r="S226" s="19"/>
      <c r="T226" s="19"/>
      <c r="U226" s="19"/>
      <c r="V226" s="19"/>
      <c r="W226" s="19"/>
    </row>
    <row r="227" spans="1:23" ht="12.75" customHeight="1" x14ac:dyDescent="0.3">
      <c r="A227" s="19"/>
      <c r="B227" s="19"/>
      <c r="C227" s="19"/>
      <c r="D227" s="19"/>
      <c r="E227" s="19"/>
      <c r="F227" s="19"/>
      <c r="G227" s="19"/>
      <c r="H227" s="22"/>
      <c r="I227" s="19"/>
      <c r="J227" s="22"/>
      <c r="K227" s="19"/>
      <c r="L227" s="19"/>
      <c r="M227" s="19"/>
      <c r="N227" s="19"/>
      <c r="O227" s="19"/>
      <c r="P227" s="24"/>
      <c r="Q227" s="24"/>
      <c r="R227" s="19"/>
      <c r="S227" s="19"/>
      <c r="T227" s="19"/>
      <c r="U227" s="19"/>
      <c r="V227" s="19"/>
      <c r="W227" s="19"/>
    </row>
    <row r="228" spans="1:23" ht="12.75" customHeight="1" x14ac:dyDescent="0.3">
      <c r="A228" s="19"/>
      <c r="B228" s="19"/>
      <c r="C228" s="19"/>
      <c r="D228" s="19"/>
      <c r="E228" s="19"/>
      <c r="F228" s="19"/>
      <c r="G228" s="19"/>
      <c r="H228" s="22"/>
      <c r="I228" s="19"/>
      <c r="J228" s="22"/>
      <c r="K228" s="19"/>
      <c r="L228" s="19"/>
      <c r="M228" s="19"/>
      <c r="N228" s="19"/>
      <c r="O228" s="19"/>
      <c r="P228" s="24"/>
      <c r="Q228" s="24"/>
      <c r="R228" s="19"/>
      <c r="S228" s="19"/>
      <c r="T228" s="19"/>
      <c r="U228" s="19"/>
      <c r="V228" s="19"/>
      <c r="W228" s="19"/>
    </row>
    <row r="229" spans="1:23" ht="12.75" customHeight="1" x14ac:dyDescent="0.3">
      <c r="A229" s="19"/>
      <c r="B229" s="19"/>
      <c r="C229" s="19"/>
      <c r="D229" s="19"/>
      <c r="E229" s="19"/>
      <c r="F229" s="19"/>
      <c r="G229" s="19"/>
      <c r="H229" s="22"/>
      <c r="I229" s="19"/>
      <c r="J229" s="22"/>
      <c r="K229" s="19"/>
      <c r="L229" s="19"/>
      <c r="M229" s="19"/>
      <c r="N229" s="19"/>
      <c r="O229" s="19"/>
      <c r="P229" s="24"/>
      <c r="Q229" s="24"/>
      <c r="R229" s="19"/>
      <c r="S229" s="19"/>
      <c r="T229" s="19"/>
      <c r="U229" s="19"/>
      <c r="V229" s="19"/>
      <c r="W229" s="19"/>
    </row>
    <row r="230" spans="1:23" ht="12.75" customHeight="1" x14ac:dyDescent="0.3">
      <c r="A230" s="19"/>
      <c r="B230" s="19"/>
      <c r="C230" s="19"/>
      <c r="D230" s="19"/>
      <c r="E230" s="19"/>
      <c r="F230" s="19"/>
      <c r="G230" s="19"/>
      <c r="H230" s="22"/>
      <c r="I230" s="19"/>
      <c r="J230" s="22"/>
      <c r="K230" s="19"/>
      <c r="L230" s="19"/>
      <c r="M230" s="19"/>
      <c r="N230" s="19"/>
      <c r="O230" s="19"/>
      <c r="P230" s="24"/>
      <c r="Q230" s="24"/>
      <c r="R230" s="19"/>
      <c r="S230" s="19"/>
      <c r="T230" s="19"/>
      <c r="U230" s="19"/>
      <c r="V230" s="19"/>
      <c r="W230" s="19"/>
    </row>
    <row r="231" spans="1:23" ht="12.75" customHeight="1" x14ac:dyDescent="0.3">
      <c r="A231" s="19"/>
      <c r="B231" s="19"/>
      <c r="C231" s="19"/>
      <c r="D231" s="19"/>
      <c r="E231" s="19"/>
      <c r="F231" s="19"/>
      <c r="G231" s="19"/>
      <c r="H231" s="22"/>
      <c r="I231" s="19"/>
      <c r="J231" s="22"/>
      <c r="K231" s="19"/>
      <c r="L231" s="19"/>
      <c r="M231" s="19"/>
      <c r="N231" s="19"/>
      <c r="O231" s="19"/>
      <c r="P231" s="24"/>
      <c r="Q231" s="24"/>
      <c r="R231" s="19"/>
      <c r="S231" s="19"/>
      <c r="T231" s="19"/>
      <c r="U231" s="19"/>
      <c r="V231" s="19"/>
      <c r="W231" s="19"/>
    </row>
    <row r="232" spans="1:23" ht="12.75" customHeight="1" x14ac:dyDescent="0.3">
      <c r="A232" s="19"/>
      <c r="B232" s="19"/>
      <c r="C232" s="19"/>
      <c r="D232" s="19"/>
      <c r="E232" s="19"/>
      <c r="F232" s="19"/>
      <c r="G232" s="19"/>
      <c r="H232" s="22"/>
      <c r="I232" s="19"/>
      <c r="J232" s="22"/>
      <c r="K232" s="19"/>
      <c r="L232" s="19"/>
      <c r="M232" s="19"/>
      <c r="N232" s="19"/>
      <c r="O232" s="19"/>
      <c r="P232" s="24"/>
      <c r="Q232" s="24"/>
      <c r="R232" s="19"/>
      <c r="S232" s="19"/>
      <c r="T232" s="19"/>
      <c r="U232" s="19"/>
      <c r="V232" s="19"/>
      <c r="W232" s="19"/>
    </row>
    <row r="233" spans="1:23" ht="12.75" customHeight="1" x14ac:dyDescent="0.3">
      <c r="A233" s="19"/>
      <c r="B233" s="19"/>
      <c r="C233" s="19"/>
      <c r="D233" s="19"/>
      <c r="E233" s="19"/>
      <c r="F233" s="19"/>
      <c r="G233" s="19"/>
      <c r="H233" s="22"/>
      <c r="I233" s="19"/>
      <c r="J233" s="22"/>
      <c r="K233" s="19"/>
      <c r="L233" s="19"/>
      <c r="M233" s="19"/>
      <c r="N233" s="19"/>
      <c r="O233" s="19"/>
      <c r="P233" s="24"/>
      <c r="Q233" s="24"/>
      <c r="R233" s="19"/>
      <c r="S233" s="19"/>
      <c r="T233" s="19"/>
      <c r="U233" s="19"/>
      <c r="V233" s="19"/>
      <c r="W233" s="19"/>
    </row>
    <row r="234" spans="1:23" ht="12.75" customHeight="1" x14ac:dyDescent="0.3">
      <c r="A234" s="19"/>
      <c r="B234" s="19"/>
      <c r="C234" s="19"/>
      <c r="D234" s="19"/>
      <c r="E234" s="19"/>
      <c r="F234" s="19"/>
      <c r="G234" s="19"/>
      <c r="H234" s="22"/>
      <c r="I234" s="19"/>
      <c r="J234" s="22"/>
      <c r="K234" s="19"/>
      <c r="L234" s="19"/>
      <c r="M234" s="19"/>
      <c r="N234" s="19"/>
      <c r="O234" s="19"/>
      <c r="P234" s="24"/>
      <c r="Q234" s="24"/>
      <c r="R234" s="19"/>
      <c r="S234" s="19"/>
      <c r="T234" s="19"/>
      <c r="U234" s="19"/>
      <c r="V234" s="19"/>
      <c r="W234" s="19"/>
    </row>
    <row r="235" spans="1:23" ht="12.75" customHeight="1" x14ac:dyDescent="0.3">
      <c r="A235" s="19"/>
      <c r="B235" s="19"/>
      <c r="C235" s="19"/>
      <c r="D235" s="19"/>
      <c r="E235" s="19"/>
      <c r="F235" s="19"/>
      <c r="G235" s="19"/>
      <c r="H235" s="22"/>
      <c r="I235" s="19"/>
      <c r="J235" s="22"/>
      <c r="K235" s="19"/>
      <c r="L235" s="19"/>
      <c r="M235" s="19"/>
      <c r="N235" s="19"/>
      <c r="O235" s="19"/>
      <c r="P235" s="24"/>
      <c r="Q235" s="24"/>
      <c r="R235" s="19"/>
      <c r="S235" s="19"/>
      <c r="T235" s="19"/>
      <c r="U235" s="19"/>
      <c r="V235" s="19"/>
      <c r="W235" s="19"/>
    </row>
    <row r="236" spans="1:23" ht="12.75" customHeight="1" x14ac:dyDescent="0.3">
      <c r="A236" s="19"/>
      <c r="B236" s="19"/>
      <c r="C236" s="19"/>
      <c r="D236" s="19"/>
      <c r="E236" s="19"/>
      <c r="F236" s="19"/>
      <c r="G236" s="19"/>
      <c r="H236" s="22"/>
      <c r="I236" s="19"/>
      <c r="J236" s="22"/>
      <c r="K236" s="19"/>
      <c r="L236" s="19"/>
      <c r="M236" s="19"/>
      <c r="N236" s="19"/>
      <c r="O236" s="19"/>
      <c r="P236" s="24"/>
      <c r="Q236" s="24"/>
      <c r="R236" s="19"/>
      <c r="S236" s="19"/>
      <c r="T236" s="19"/>
      <c r="U236" s="19"/>
      <c r="V236" s="19"/>
      <c r="W236" s="19"/>
    </row>
    <row r="237" spans="1:23" ht="12.75" customHeight="1" x14ac:dyDescent="0.3">
      <c r="A237" s="19"/>
      <c r="B237" s="19"/>
      <c r="C237" s="19"/>
      <c r="D237" s="19"/>
      <c r="E237" s="19"/>
      <c r="F237" s="19"/>
      <c r="G237" s="19"/>
      <c r="H237" s="22"/>
      <c r="I237" s="19"/>
      <c r="J237" s="22"/>
      <c r="K237" s="19"/>
      <c r="L237" s="19"/>
      <c r="M237" s="19"/>
      <c r="N237" s="19"/>
      <c r="O237" s="19"/>
      <c r="P237" s="24"/>
      <c r="Q237" s="24"/>
      <c r="R237" s="19"/>
      <c r="S237" s="19"/>
      <c r="T237" s="19"/>
      <c r="U237" s="19"/>
      <c r="V237" s="19"/>
      <c r="W237" s="19"/>
    </row>
    <row r="238" spans="1:23" ht="12.75" customHeight="1" x14ac:dyDescent="0.3">
      <c r="A238" s="19"/>
      <c r="B238" s="19"/>
      <c r="C238" s="19"/>
      <c r="D238" s="19"/>
      <c r="E238" s="19"/>
      <c r="F238" s="19"/>
      <c r="G238" s="19"/>
      <c r="H238" s="22"/>
      <c r="I238" s="19"/>
      <c r="J238" s="22"/>
      <c r="K238" s="19"/>
      <c r="L238" s="19"/>
      <c r="M238" s="19"/>
      <c r="N238" s="19"/>
      <c r="O238" s="19"/>
      <c r="P238" s="24"/>
      <c r="Q238" s="24"/>
      <c r="R238" s="19"/>
      <c r="S238" s="19"/>
      <c r="T238" s="19"/>
      <c r="U238" s="19"/>
      <c r="V238" s="19"/>
      <c r="W238" s="19"/>
    </row>
    <row r="239" spans="1:23" ht="12.75" customHeight="1" x14ac:dyDescent="0.3">
      <c r="A239" s="19"/>
      <c r="B239" s="19"/>
      <c r="C239" s="19"/>
      <c r="D239" s="19"/>
      <c r="E239" s="19"/>
      <c r="F239" s="19"/>
      <c r="G239" s="19"/>
      <c r="H239" s="22"/>
      <c r="I239" s="19"/>
      <c r="J239" s="22"/>
      <c r="K239" s="19"/>
      <c r="L239" s="19"/>
      <c r="M239" s="19"/>
      <c r="N239" s="19"/>
      <c r="O239" s="19"/>
      <c r="P239" s="24"/>
      <c r="Q239" s="24"/>
      <c r="R239" s="19"/>
      <c r="S239" s="19"/>
      <c r="T239" s="19"/>
      <c r="U239" s="19"/>
      <c r="V239" s="19"/>
      <c r="W239" s="19"/>
    </row>
    <row r="240" spans="1:23" ht="12.75" customHeight="1" x14ac:dyDescent="0.3">
      <c r="A240" s="19"/>
      <c r="B240" s="19"/>
      <c r="C240" s="19"/>
      <c r="D240" s="19"/>
      <c r="E240" s="19"/>
      <c r="F240" s="19"/>
      <c r="G240" s="19"/>
      <c r="H240" s="22"/>
      <c r="I240" s="19"/>
      <c r="J240" s="22"/>
      <c r="K240" s="19"/>
      <c r="L240" s="19"/>
      <c r="M240" s="19"/>
      <c r="N240" s="19"/>
      <c r="O240" s="19"/>
      <c r="P240" s="24"/>
      <c r="Q240" s="24"/>
      <c r="R240" s="19"/>
      <c r="S240" s="19"/>
      <c r="T240" s="19"/>
      <c r="U240" s="19"/>
      <c r="V240" s="19"/>
      <c r="W240" s="19"/>
    </row>
    <row r="241" spans="1:23" ht="12.75" customHeight="1" x14ac:dyDescent="0.3">
      <c r="A241" s="19"/>
      <c r="B241" s="19"/>
      <c r="C241" s="19"/>
      <c r="D241" s="19"/>
      <c r="E241" s="19"/>
      <c r="F241" s="19"/>
      <c r="G241" s="19"/>
      <c r="H241" s="22"/>
      <c r="I241" s="19"/>
      <c r="J241" s="22"/>
      <c r="K241" s="19"/>
      <c r="L241" s="19"/>
      <c r="M241" s="19"/>
      <c r="N241" s="19"/>
      <c r="O241" s="19"/>
      <c r="P241" s="24"/>
      <c r="Q241" s="24"/>
      <c r="R241" s="19"/>
      <c r="S241" s="19"/>
      <c r="T241" s="19"/>
      <c r="U241" s="19"/>
      <c r="V241" s="19"/>
      <c r="W241" s="19"/>
    </row>
    <row r="242" spans="1:23" ht="12.75" customHeight="1" x14ac:dyDescent="0.3">
      <c r="A242" s="19"/>
      <c r="B242" s="19"/>
      <c r="C242" s="19"/>
      <c r="D242" s="19"/>
      <c r="E242" s="19"/>
      <c r="F242" s="19"/>
      <c r="G242" s="19"/>
      <c r="H242" s="22"/>
      <c r="I242" s="19"/>
      <c r="J242" s="22"/>
      <c r="K242" s="19"/>
      <c r="L242" s="19"/>
      <c r="M242" s="19"/>
      <c r="N242" s="19"/>
      <c r="O242" s="19"/>
      <c r="P242" s="24"/>
      <c r="Q242" s="24"/>
      <c r="R242" s="19"/>
      <c r="S242" s="19"/>
      <c r="T242" s="19"/>
      <c r="U242" s="19"/>
      <c r="V242" s="19"/>
      <c r="W242" s="19"/>
    </row>
    <row r="243" spans="1:23" ht="12.75" customHeight="1" x14ac:dyDescent="0.3">
      <c r="A243" s="19"/>
      <c r="B243" s="19"/>
      <c r="C243" s="19"/>
      <c r="D243" s="19"/>
      <c r="E243" s="19"/>
      <c r="F243" s="19"/>
      <c r="G243" s="19"/>
      <c r="H243" s="22"/>
      <c r="I243" s="19"/>
      <c r="J243" s="22"/>
      <c r="K243" s="19"/>
      <c r="L243" s="19"/>
      <c r="M243" s="19"/>
      <c r="N243" s="19"/>
      <c r="O243" s="19"/>
      <c r="P243" s="24"/>
      <c r="Q243" s="24"/>
      <c r="R243" s="19"/>
      <c r="S243" s="19"/>
      <c r="T243" s="19"/>
      <c r="U243" s="19"/>
      <c r="V243" s="19"/>
      <c r="W243" s="19"/>
    </row>
    <row r="244" spans="1:23" ht="12.75" customHeight="1" x14ac:dyDescent="0.3">
      <c r="A244" s="19"/>
      <c r="B244" s="19"/>
      <c r="C244" s="19"/>
      <c r="D244" s="19"/>
      <c r="E244" s="19"/>
      <c r="F244" s="19"/>
      <c r="G244" s="19"/>
      <c r="H244" s="22"/>
      <c r="I244" s="19"/>
      <c r="J244" s="22"/>
      <c r="K244" s="19"/>
      <c r="L244" s="19"/>
      <c r="M244" s="19"/>
      <c r="N244" s="19"/>
      <c r="O244" s="19"/>
      <c r="P244" s="24"/>
      <c r="Q244" s="24"/>
      <c r="R244" s="19"/>
      <c r="S244" s="19"/>
      <c r="T244" s="19"/>
      <c r="U244" s="19"/>
      <c r="V244" s="19"/>
      <c r="W244" s="19"/>
    </row>
    <row r="245" spans="1:23" ht="12.75" customHeight="1" x14ac:dyDescent="0.3">
      <c r="A245" s="19"/>
      <c r="B245" s="19"/>
      <c r="C245" s="19"/>
      <c r="D245" s="19"/>
      <c r="E245" s="19"/>
      <c r="F245" s="19"/>
      <c r="G245" s="19"/>
      <c r="H245" s="22"/>
      <c r="I245" s="19"/>
      <c r="J245" s="22"/>
      <c r="K245" s="19"/>
      <c r="L245" s="19"/>
      <c r="M245" s="19"/>
      <c r="N245" s="19"/>
      <c r="O245" s="19"/>
      <c r="P245" s="24"/>
      <c r="Q245" s="24"/>
      <c r="R245" s="19"/>
      <c r="S245" s="19"/>
      <c r="T245" s="19"/>
      <c r="U245" s="19"/>
      <c r="V245" s="19"/>
      <c r="W245" s="19"/>
    </row>
    <row r="246" spans="1:23" ht="12.75" customHeight="1" x14ac:dyDescent="0.3">
      <c r="A246" s="19"/>
      <c r="B246" s="19"/>
      <c r="C246" s="19"/>
      <c r="D246" s="19"/>
      <c r="E246" s="19"/>
      <c r="F246" s="19"/>
      <c r="G246" s="19"/>
      <c r="H246" s="22"/>
      <c r="I246" s="19"/>
      <c r="J246" s="22"/>
      <c r="K246" s="19"/>
      <c r="L246" s="19"/>
      <c r="M246" s="19"/>
      <c r="N246" s="19"/>
      <c r="O246" s="19"/>
      <c r="P246" s="24"/>
      <c r="Q246" s="24"/>
      <c r="R246" s="19"/>
      <c r="S246" s="19"/>
      <c r="T246" s="19"/>
      <c r="U246" s="19"/>
      <c r="V246" s="19"/>
      <c r="W246" s="19"/>
    </row>
    <row r="247" spans="1:23" ht="12.75" customHeight="1" x14ac:dyDescent="0.3">
      <c r="A247" s="19"/>
      <c r="B247" s="19"/>
      <c r="C247" s="19"/>
      <c r="D247" s="19"/>
      <c r="E247" s="19"/>
      <c r="F247" s="19"/>
      <c r="G247" s="19"/>
      <c r="H247" s="22"/>
      <c r="I247" s="19"/>
      <c r="J247" s="22"/>
      <c r="K247" s="19"/>
      <c r="L247" s="19"/>
      <c r="M247" s="19"/>
      <c r="N247" s="19"/>
      <c r="O247" s="19"/>
      <c r="P247" s="24"/>
      <c r="Q247" s="24"/>
      <c r="R247" s="19"/>
      <c r="S247" s="19"/>
      <c r="T247" s="19"/>
      <c r="U247" s="19"/>
      <c r="V247" s="19"/>
      <c r="W247" s="19"/>
    </row>
    <row r="248" spans="1:23" ht="12.75" customHeight="1" x14ac:dyDescent="0.3">
      <c r="A248" s="19"/>
      <c r="B248" s="19"/>
      <c r="C248" s="19"/>
      <c r="D248" s="19"/>
      <c r="E248" s="19"/>
      <c r="F248" s="19"/>
      <c r="G248" s="19"/>
      <c r="H248" s="22"/>
      <c r="I248" s="19"/>
      <c r="J248" s="22"/>
      <c r="K248" s="19"/>
      <c r="L248" s="19"/>
      <c r="M248" s="19"/>
      <c r="N248" s="19"/>
      <c r="O248" s="19"/>
      <c r="P248" s="24"/>
      <c r="Q248" s="24"/>
      <c r="R248" s="19"/>
      <c r="S248" s="19"/>
      <c r="T248" s="19"/>
      <c r="U248" s="19"/>
      <c r="V248" s="19"/>
      <c r="W248" s="19"/>
    </row>
    <row r="249" spans="1:23" ht="12.75" customHeight="1" x14ac:dyDescent="0.3">
      <c r="A249" s="19"/>
      <c r="B249" s="19"/>
      <c r="C249" s="19"/>
      <c r="D249" s="19"/>
      <c r="E249" s="19"/>
      <c r="F249" s="19"/>
      <c r="G249" s="19"/>
      <c r="H249" s="22"/>
      <c r="I249" s="19"/>
      <c r="J249" s="22"/>
      <c r="K249" s="19"/>
      <c r="L249" s="19"/>
      <c r="M249" s="19"/>
      <c r="N249" s="19"/>
      <c r="O249" s="19"/>
      <c r="P249" s="24"/>
      <c r="Q249" s="24"/>
      <c r="R249" s="19"/>
      <c r="S249" s="19"/>
      <c r="T249" s="19"/>
      <c r="U249" s="19"/>
      <c r="V249" s="19"/>
      <c r="W249" s="19"/>
    </row>
    <row r="250" spans="1:23" ht="12.75" customHeight="1" x14ac:dyDescent="0.3">
      <c r="A250" s="19"/>
      <c r="B250" s="19"/>
      <c r="C250" s="19"/>
      <c r="D250" s="19"/>
      <c r="E250" s="19"/>
      <c r="F250" s="19"/>
      <c r="G250" s="19"/>
      <c r="H250" s="22"/>
      <c r="I250" s="19"/>
      <c r="J250" s="22"/>
      <c r="K250" s="19"/>
      <c r="L250" s="19"/>
      <c r="M250" s="19"/>
      <c r="N250" s="19"/>
      <c r="O250" s="19"/>
      <c r="P250" s="24"/>
      <c r="Q250" s="24"/>
      <c r="R250" s="19"/>
      <c r="S250" s="19"/>
      <c r="T250" s="19"/>
      <c r="U250" s="19"/>
      <c r="V250" s="19"/>
      <c r="W250" s="19"/>
    </row>
    <row r="251" spans="1:23" ht="12.75" customHeight="1" x14ac:dyDescent="0.3">
      <c r="A251" s="19"/>
      <c r="B251" s="19"/>
      <c r="C251" s="19"/>
      <c r="D251" s="19"/>
      <c r="E251" s="19"/>
      <c r="F251" s="19"/>
      <c r="G251" s="19"/>
      <c r="H251" s="22"/>
      <c r="I251" s="19"/>
      <c r="J251" s="22"/>
      <c r="K251" s="19"/>
      <c r="L251" s="19"/>
      <c r="M251" s="19"/>
      <c r="N251" s="19"/>
      <c r="O251" s="19"/>
      <c r="P251" s="24"/>
      <c r="Q251" s="24"/>
      <c r="R251" s="19"/>
      <c r="S251" s="19"/>
      <c r="T251" s="19"/>
      <c r="U251" s="19"/>
      <c r="V251" s="19"/>
      <c r="W251" s="19"/>
    </row>
    <row r="252" spans="1:23" ht="12.75" customHeight="1" x14ac:dyDescent="0.3">
      <c r="A252" s="19"/>
      <c r="B252" s="19"/>
      <c r="C252" s="19"/>
      <c r="D252" s="19"/>
      <c r="E252" s="19"/>
      <c r="F252" s="19"/>
      <c r="G252" s="19"/>
      <c r="H252" s="22"/>
      <c r="I252" s="19"/>
      <c r="J252" s="22"/>
      <c r="K252" s="19"/>
      <c r="L252" s="19"/>
      <c r="M252" s="19"/>
      <c r="N252" s="19"/>
      <c r="O252" s="19"/>
      <c r="P252" s="24"/>
      <c r="Q252" s="24"/>
      <c r="R252" s="19"/>
      <c r="S252" s="19"/>
      <c r="T252" s="19"/>
      <c r="U252" s="19"/>
      <c r="V252" s="19"/>
      <c r="W252" s="19"/>
    </row>
    <row r="253" spans="1:23" ht="12.75" customHeight="1" x14ac:dyDescent="0.3">
      <c r="A253" s="19"/>
      <c r="B253" s="19"/>
      <c r="C253" s="19"/>
      <c r="D253" s="19"/>
      <c r="E253" s="19"/>
      <c r="F253" s="19"/>
      <c r="G253" s="19"/>
      <c r="H253" s="22"/>
      <c r="I253" s="19"/>
      <c r="J253" s="22"/>
      <c r="K253" s="19"/>
      <c r="L253" s="19"/>
      <c r="M253" s="19"/>
      <c r="N253" s="19"/>
      <c r="O253" s="19"/>
      <c r="P253" s="24"/>
      <c r="Q253" s="24"/>
      <c r="R253" s="19"/>
      <c r="S253" s="19"/>
      <c r="T253" s="19"/>
      <c r="U253" s="19"/>
      <c r="V253" s="19"/>
      <c r="W253" s="19"/>
    </row>
    <row r="254" spans="1:23" ht="12.75" customHeight="1" x14ac:dyDescent="0.3">
      <c r="A254" s="19"/>
      <c r="B254" s="19"/>
      <c r="C254" s="19"/>
      <c r="D254" s="19"/>
      <c r="E254" s="19"/>
      <c r="F254" s="19"/>
      <c r="G254" s="19"/>
      <c r="H254" s="22"/>
      <c r="I254" s="19"/>
      <c r="J254" s="22"/>
      <c r="K254" s="19"/>
      <c r="L254" s="19"/>
      <c r="M254" s="19"/>
      <c r="N254" s="19"/>
      <c r="O254" s="19"/>
      <c r="P254" s="24"/>
      <c r="Q254" s="24"/>
      <c r="R254" s="19"/>
      <c r="S254" s="19"/>
      <c r="T254" s="19"/>
      <c r="U254" s="19"/>
      <c r="V254" s="19"/>
      <c r="W254" s="19"/>
    </row>
    <row r="255" spans="1:23" ht="12.75" customHeight="1" x14ac:dyDescent="0.3">
      <c r="A255" s="19"/>
      <c r="B255" s="19"/>
      <c r="C255" s="19"/>
      <c r="D255" s="19"/>
      <c r="E255" s="19"/>
      <c r="F255" s="19"/>
      <c r="G255" s="19"/>
      <c r="H255" s="22"/>
      <c r="I255" s="19"/>
      <c r="J255" s="22"/>
      <c r="K255" s="19"/>
      <c r="L255" s="19"/>
      <c r="M255" s="19"/>
      <c r="N255" s="19"/>
      <c r="O255" s="19"/>
      <c r="P255" s="24"/>
      <c r="Q255" s="24"/>
      <c r="R255" s="19"/>
      <c r="S255" s="19"/>
      <c r="T255" s="19"/>
      <c r="U255" s="19"/>
      <c r="V255" s="19"/>
      <c r="W255" s="19"/>
    </row>
    <row r="256" spans="1:23" ht="12.75" customHeight="1" x14ac:dyDescent="0.3">
      <c r="A256" s="19"/>
      <c r="B256" s="19"/>
      <c r="C256" s="19"/>
      <c r="D256" s="19"/>
      <c r="E256" s="19"/>
      <c r="F256" s="19"/>
      <c r="G256" s="19"/>
      <c r="H256" s="22"/>
      <c r="I256" s="19"/>
      <c r="J256" s="22"/>
      <c r="K256" s="19"/>
      <c r="L256" s="19"/>
      <c r="M256" s="19"/>
      <c r="N256" s="19"/>
      <c r="O256" s="19"/>
      <c r="P256" s="24"/>
      <c r="Q256" s="24"/>
      <c r="R256" s="19"/>
      <c r="S256" s="19"/>
      <c r="T256" s="19"/>
      <c r="U256" s="19"/>
      <c r="V256" s="19"/>
      <c r="W256" s="19"/>
    </row>
    <row r="257" spans="1:23" ht="12.75" customHeight="1" x14ac:dyDescent="0.3">
      <c r="A257" s="19"/>
      <c r="B257" s="19"/>
      <c r="C257" s="19"/>
      <c r="D257" s="19"/>
      <c r="E257" s="19"/>
      <c r="F257" s="19"/>
      <c r="G257" s="19"/>
      <c r="H257" s="22"/>
      <c r="I257" s="19"/>
      <c r="J257" s="22"/>
      <c r="K257" s="19"/>
      <c r="L257" s="19"/>
      <c r="M257" s="19"/>
      <c r="N257" s="19"/>
      <c r="O257" s="19"/>
      <c r="P257" s="24"/>
      <c r="Q257" s="24"/>
      <c r="R257" s="19"/>
      <c r="S257" s="19"/>
      <c r="T257" s="19"/>
      <c r="U257" s="19"/>
      <c r="V257" s="19"/>
      <c r="W257" s="19"/>
    </row>
    <row r="258" spans="1:23" ht="12.75" customHeight="1" x14ac:dyDescent="0.3">
      <c r="A258" s="19"/>
      <c r="B258" s="19"/>
      <c r="C258" s="19"/>
      <c r="D258" s="19"/>
      <c r="E258" s="19"/>
      <c r="F258" s="19"/>
      <c r="G258" s="19"/>
      <c r="H258" s="22"/>
      <c r="I258" s="19"/>
      <c r="J258" s="22"/>
      <c r="K258" s="19"/>
      <c r="L258" s="19"/>
      <c r="M258" s="19"/>
      <c r="N258" s="19"/>
      <c r="O258" s="19"/>
      <c r="P258" s="24"/>
      <c r="Q258" s="24"/>
      <c r="R258" s="19"/>
      <c r="S258" s="19"/>
      <c r="T258" s="19"/>
      <c r="U258" s="19"/>
      <c r="V258" s="19"/>
      <c r="W258" s="19"/>
    </row>
    <row r="259" spans="1:23" ht="12.75" customHeight="1" x14ac:dyDescent="0.3">
      <c r="A259" s="19"/>
      <c r="B259" s="19"/>
      <c r="C259" s="19"/>
      <c r="D259" s="19"/>
      <c r="E259" s="19"/>
      <c r="F259" s="19"/>
      <c r="G259" s="19"/>
      <c r="H259" s="22"/>
      <c r="I259" s="19"/>
      <c r="J259" s="22"/>
      <c r="K259" s="19"/>
      <c r="L259" s="19"/>
      <c r="M259" s="19"/>
      <c r="N259" s="19"/>
      <c r="O259" s="19"/>
      <c r="P259" s="24"/>
      <c r="Q259" s="24"/>
      <c r="R259" s="19"/>
      <c r="S259" s="19"/>
      <c r="T259" s="19"/>
      <c r="U259" s="19"/>
      <c r="V259" s="19"/>
      <c r="W259" s="19"/>
    </row>
    <row r="260" spans="1:23" ht="12.75" customHeight="1" x14ac:dyDescent="0.3">
      <c r="A260" s="19"/>
      <c r="B260" s="19"/>
      <c r="C260" s="19"/>
      <c r="D260" s="19"/>
      <c r="E260" s="19"/>
      <c r="F260" s="19"/>
      <c r="G260" s="19"/>
      <c r="H260" s="22"/>
      <c r="I260" s="19"/>
      <c r="J260" s="22"/>
      <c r="K260" s="19"/>
      <c r="L260" s="19"/>
      <c r="M260" s="19"/>
      <c r="N260" s="19"/>
      <c r="O260" s="19"/>
      <c r="P260" s="24"/>
      <c r="Q260" s="24"/>
      <c r="R260" s="19"/>
      <c r="S260" s="19"/>
      <c r="T260" s="19"/>
      <c r="U260" s="19"/>
      <c r="V260" s="19"/>
      <c r="W260" s="19"/>
    </row>
    <row r="261" spans="1:23" ht="12.75" customHeight="1" x14ac:dyDescent="0.3">
      <c r="A261" s="19"/>
      <c r="B261" s="19"/>
      <c r="C261" s="19"/>
      <c r="D261" s="19"/>
      <c r="E261" s="19"/>
      <c r="F261" s="19"/>
      <c r="G261" s="19"/>
      <c r="H261" s="22"/>
      <c r="I261" s="19"/>
      <c r="J261" s="22"/>
      <c r="K261" s="19"/>
      <c r="L261" s="19"/>
      <c r="M261" s="19"/>
      <c r="N261" s="19"/>
      <c r="O261" s="19"/>
      <c r="P261" s="24"/>
      <c r="Q261" s="24"/>
      <c r="R261" s="19"/>
      <c r="S261" s="19"/>
      <c r="T261" s="19"/>
      <c r="U261" s="19"/>
      <c r="V261" s="19"/>
      <c r="W261" s="19"/>
    </row>
    <row r="262" spans="1:23" ht="12.75" customHeight="1" x14ac:dyDescent="0.3">
      <c r="A262" s="19"/>
      <c r="B262" s="19"/>
      <c r="C262" s="19"/>
      <c r="D262" s="19"/>
      <c r="E262" s="19"/>
      <c r="F262" s="19"/>
      <c r="G262" s="19"/>
      <c r="H262" s="22"/>
      <c r="I262" s="19"/>
      <c r="J262" s="22"/>
      <c r="K262" s="19"/>
      <c r="L262" s="19"/>
      <c r="M262" s="19"/>
      <c r="N262" s="19"/>
      <c r="O262" s="19"/>
      <c r="P262" s="24"/>
      <c r="Q262" s="24"/>
      <c r="R262" s="19"/>
      <c r="S262" s="19"/>
      <c r="T262" s="19"/>
      <c r="U262" s="19"/>
      <c r="V262" s="19"/>
      <c r="W262" s="19"/>
    </row>
    <row r="263" spans="1:23" ht="12.75" customHeight="1" x14ac:dyDescent="0.3">
      <c r="A263" s="19"/>
      <c r="B263" s="19"/>
      <c r="C263" s="19"/>
      <c r="D263" s="19"/>
      <c r="E263" s="19"/>
      <c r="F263" s="19"/>
      <c r="G263" s="19"/>
      <c r="H263" s="22"/>
      <c r="I263" s="19"/>
      <c r="J263" s="22"/>
      <c r="K263" s="19"/>
      <c r="L263" s="19"/>
      <c r="M263" s="19"/>
      <c r="N263" s="19"/>
      <c r="O263" s="19"/>
      <c r="P263" s="24"/>
      <c r="Q263" s="24"/>
      <c r="R263" s="19"/>
      <c r="S263" s="19"/>
      <c r="T263" s="19"/>
      <c r="U263" s="19"/>
      <c r="V263" s="19"/>
      <c r="W263" s="19"/>
    </row>
    <row r="264" spans="1:23" ht="12.75" customHeight="1" x14ac:dyDescent="0.3">
      <c r="A264" s="19"/>
      <c r="B264" s="19"/>
      <c r="C264" s="19"/>
      <c r="D264" s="19"/>
      <c r="E264" s="19"/>
      <c r="F264" s="19"/>
      <c r="G264" s="19"/>
      <c r="H264" s="22"/>
      <c r="I264" s="19"/>
      <c r="J264" s="22"/>
      <c r="K264" s="19"/>
      <c r="L264" s="19"/>
      <c r="M264" s="19"/>
      <c r="N264" s="19"/>
      <c r="O264" s="19"/>
      <c r="P264" s="24"/>
      <c r="Q264" s="24"/>
      <c r="R264" s="19"/>
      <c r="S264" s="19"/>
      <c r="T264" s="19"/>
      <c r="U264" s="19"/>
      <c r="V264" s="19"/>
      <c r="W264" s="19"/>
    </row>
    <row r="265" spans="1:23" ht="12.75" customHeight="1" x14ac:dyDescent="0.3">
      <c r="A265" s="19"/>
      <c r="B265" s="19"/>
      <c r="C265" s="19"/>
      <c r="D265" s="19"/>
      <c r="E265" s="19"/>
      <c r="F265" s="19"/>
      <c r="G265" s="19"/>
      <c r="H265" s="22"/>
      <c r="I265" s="19"/>
      <c r="J265" s="22"/>
      <c r="K265" s="19"/>
      <c r="L265" s="19"/>
      <c r="M265" s="19"/>
      <c r="N265" s="19"/>
      <c r="O265" s="19"/>
      <c r="P265" s="24"/>
      <c r="Q265" s="24"/>
      <c r="R265" s="19"/>
      <c r="S265" s="19"/>
      <c r="T265" s="19"/>
      <c r="U265" s="19"/>
      <c r="V265" s="19"/>
      <c r="W265" s="19"/>
    </row>
    <row r="266" spans="1:23" ht="12.75" customHeight="1" x14ac:dyDescent="0.3">
      <c r="A266" s="19"/>
      <c r="B266" s="19"/>
      <c r="C266" s="19"/>
      <c r="D266" s="19"/>
      <c r="E266" s="19"/>
      <c r="F266" s="19"/>
      <c r="G266" s="19"/>
      <c r="H266" s="22"/>
      <c r="I266" s="19"/>
      <c r="J266" s="22"/>
      <c r="K266" s="19"/>
      <c r="L266" s="19"/>
      <c r="M266" s="19"/>
      <c r="N266" s="19"/>
      <c r="O266" s="19"/>
      <c r="P266" s="24"/>
      <c r="Q266" s="24"/>
      <c r="R266" s="19"/>
      <c r="S266" s="19"/>
      <c r="T266" s="19"/>
      <c r="U266" s="19"/>
      <c r="V266" s="19"/>
      <c r="W266" s="19"/>
    </row>
    <row r="267" spans="1:23" ht="12.75" customHeight="1" x14ac:dyDescent="0.3">
      <c r="A267" s="19"/>
      <c r="B267" s="19"/>
      <c r="C267" s="19"/>
      <c r="D267" s="19"/>
      <c r="E267" s="19"/>
      <c r="F267" s="19"/>
      <c r="G267" s="19"/>
      <c r="H267" s="22"/>
      <c r="I267" s="19"/>
      <c r="J267" s="22"/>
      <c r="K267" s="19"/>
      <c r="L267" s="19"/>
      <c r="M267" s="19"/>
      <c r="N267" s="19"/>
      <c r="O267" s="19"/>
      <c r="P267" s="24"/>
      <c r="Q267" s="24"/>
      <c r="R267" s="19"/>
      <c r="S267" s="19"/>
      <c r="T267" s="19"/>
      <c r="U267" s="19"/>
      <c r="V267" s="19"/>
      <c r="W267" s="19"/>
    </row>
    <row r="268" spans="1:23" ht="12.75" customHeight="1" x14ac:dyDescent="0.3">
      <c r="A268" s="19"/>
      <c r="B268" s="19"/>
      <c r="C268" s="19"/>
      <c r="D268" s="19"/>
      <c r="E268" s="19"/>
      <c r="F268" s="19"/>
      <c r="G268" s="19"/>
      <c r="H268" s="22"/>
      <c r="I268" s="19"/>
      <c r="J268" s="22"/>
      <c r="K268" s="19"/>
      <c r="L268" s="19"/>
      <c r="M268" s="19"/>
      <c r="N268" s="19"/>
      <c r="O268" s="19"/>
      <c r="P268" s="24"/>
      <c r="Q268" s="24"/>
      <c r="R268" s="19"/>
      <c r="S268" s="19"/>
      <c r="T268" s="19"/>
      <c r="U268" s="19"/>
      <c r="V268" s="19"/>
      <c r="W268" s="19"/>
    </row>
    <row r="269" spans="1:23" ht="12.75" customHeight="1" x14ac:dyDescent="0.3">
      <c r="A269" s="19"/>
      <c r="B269" s="19"/>
      <c r="C269" s="19"/>
      <c r="D269" s="19"/>
      <c r="E269" s="19"/>
      <c r="F269" s="19"/>
      <c r="G269" s="19"/>
      <c r="H269" s="22"/>
      <c r="I269" s="19"/>
      <c r="J269" s="22"/>
      <c r="K269" s="19"/>
      <c r="L269" s="19"/>
      <c r="M269" s="19"/>
      <c r="N269" s="19"/>
      <c r="O269" s="19"/>
      <c r="P269" s="24"/>
      <c r="Q269" s="24"/>
      <c r="R269" s="19"/>
      <c r="S269" s="19"/>
      <c r="T269" s="19"/>
      <c r="U269" s="19"/>
      <c r="V269" s="19"/>
      <c r="W269" s="19"/>
    </row>
    <row r="270" spans="1:23" ht="12.75" customHeight="1" x14ac:dyDescent="0.3">
      <c r="A270" s="19"/>
      <c r="B270" s="19"/>
      <c r="C270" s="19"/>
      <c r="D270" s="19"/>
      <c r="E270" s="19"/>
      <c r="F270" s="19"/>
      <c r="G270" s="19"/>
      <c r="H270" s="22"/>
      <c r="I270" s="19"/>
      <c r="J270" s="22"/>
      <c r="K270" s="19"/>
      <c r="L270" s="19"/>
      <c r="M270" s="19"/>
      <c r="N270" s="19"/>
      <c r="O270" s="19"/>
      <c r="P270" s="24"/>
      <c r="Q270" s="24"/>
      <c r="R270" s="19"/>
      <c r="S270" s="19"/>
      <c r="T270" s="19"/>
      <c r="U270" s="19"/>
      <c r="V270" s="19"/>
      <c r="W270" s="19"/>
    </row>
    <row r="271" spans="1:23" ht="12.75" customHeight="1" x14ac:dyDescent="0.3">
      <c r="A271" s="19"/>
      <c r="B271" s="19"/>
      <c r="C271" s="19"/>
      <c r="D271" s="19"/>
      <c r="E271" s="19"/>
      <c r="F271" s="19"/>
      <c r="G271" s="19"/>
      <c r="H271" s="22"/>
      <c r="I271" s="19"/>
      <c r="J271" s="22"/>
      <c r="K271" s="19"/>
      <c r="L271" s="19"/>
      <c r="M271" s="19"/>
      <c r="N271" s="19"/>
      <c r="O271" s="19"/>
      <c r="P271" s="24"/>
      <c r="Q271" s="24"/>
      <c r="R271" s="19"/>
      <c r="S271" s="19"/>
      <c r="T271" s="19"/>
      <c r="U271" s="19"/>
      <c r="V271" s="19"/>
      <c r="W271" s="19"/>
    </row>
    <row r="272" spans="1:23" ht="12.75" customHeight="1" x14ac:dyDescent="0.3">
      <c r="A272" s="19"/>
      <c r="B272" s="19"/>
      <c r="C272" s="19"/>
      <c r="D272" s="19"/>
      <c r="E272" s="19"/>
      <c r="F272" s="19"/>
      <c r="G272" s="19"/>
      <c r="H272" s="22"/>
      <c r="I272" s="19"/>
      <c r="J272" s="22"/>
      <c r="K272" s="19"/>
      <c r="L272" s="19"/>
      <c r="M272" s="19"/>
      <c r="N272" s="19"/>
      <c r="O272" s="19"/>
      <c r="P272" s="24"/>
      <c r="Q272" s="24"/>
      <c r="R272" s="19"/>
      <c r="S272" s="19"/>
      <c r="T272" s="19"/>
      <c r="U272" s="19"/>
      <c r="V272" s="19"/>
      <c r="W272" s="19"/>
    </row>
    <row r="273" spans="1:23" ht="12.75" customHeight="1" x14ac:dyDescent="0.3">
      <c r="A273" s="19"/>
      <c r="B273" s="19"/>
      <c r="C273" s="19"/>
      <c r="D273" s="19"/>
      <c r="E273" s="19"/>
      <c r="F273" s="19"/>
      <c r="G273" s="19"/>
      <c r="H273" s="22"/>
      <c r="I273" s="19"/>
      <c r="J273" s="22"/>
      <c r="K273" s="19"/>
      <c r="L273" s="19"/>
      <c r="M273" s="19"/>
      <c r="N273" s="19"/>
      <c r="O273" s="19"/>
      <c r="P273" s="24"/>
      <c r="Q273" s="24"/>
      <c r="R273" s="19"/>
      <c r="S273" s="19"/>
      <c r="T273" s="19"/>
      <c r="U273" s="19"/>
      <c r="V273" s="19"/>
      <c r="W273" s="19"/>
    </row>
    <row r="274" spans="1:23" ht="12.75" customHeight="1" x14ac:dyDescent="0.3">
      <c r="A274" s="19"/>
      <c r="B274" s="19"/>
      <c r="C274" s="19"/>
      <c r="D274" s="19"/>
      <c r="E274" s="19"/>
      <c r="F274" s="19"/>
      <c r="G274" s="19"/>
      <c r="H274" s="22"/>
      <c r="I274" s="19"/>
      <c r="J274" s="22"/>
      <c r="K274" s="19"/>
      <c r="L274" s="19"/>
      <c r="M274" s="19"/>
      <c r="N274" s="19"/>
      <c r="O274" s="19"/>
      <c r="P274" s="24"/>
      <c r="Q274" s="24"/>
      <c r="R274" s="19"/>
      <c r="S274" s="19"/>
      <c r="T274" s="19"/>
      <c r="U274" s="19"/>
      <c r="V274" s="19"/>
      <c r="W274" s="19"/>
    </row>
    <row r="275" spans="1:23" ht="12.75" customHeight="1" x14ac:dyDescent="0.3">
      <c r="A275" s="19"/>
      <c r="B275" s="19"/>
      <c r="C275" s="19"/>
      <c r="D275" s="19"/>
      <c r="E275" s="19"/>
      <c r="F275" s="19"/>
      <c r="G275" s="19"/>
      <c r="H275" s="22"/>
      <c r="I275" s="19"/>
      <c r="J275" s="22"/>
      <c r="K275" s="19"/>
      <c r="L275" s="19"/>
      <c r="M275" s="19"/>
      <c r="N275" s="19"/>
      <c r="O275" s="19"/>
      <c r="P275" s="24"/>
      <c r="Q275" s="24"/>
      <c r="R275" s="19"/>
      <c r="S275" s="19"/>
      <c r="T275" s="19"/>
      <c r="U275" s="19"/>
      <c r="V275" s="19"/>
      <c r="W275" s="19"/>
    </row>
    <row r="276" spans="1:23" ht="12.75" customHeight="1" x14ac:dyDescent="0.3">
      <c r="A276" s="19"/>
      <c r="B276" s="19"/>
      <c r="C276" s="19"/>
      <c r="D276" s="19"/>
      <c r="E276" s="19"/>
      <c r="F276" s="19"/>
      <c r="G276" s="19"/>
      <c r="H276" s="22"/>
      <c r="I276" s="19"/>
      <c r="J276" s="22"/>
      <c r="K276" s="19"/>
      <c r="L276" s="19"/>
      <c r="M276" s="19"/>
      <c r="N276" s="19"/>
      <c r="O276" s="19"/>
      <c r="P276" s="24"/>
      <c r="Q276" s="24"/>
      <c r="R276" s="19"/>
      <c r="S276" s="19"/>
      <c r="T276" s="19"/>
      <c r="U276" s="19"/>
      <c r="V276" s="19"/>
      <c r="W276" s="19"/>
    </row>
    <row r="277" spans="1:23" ht="12.75" customHeight="1" x14ac:dyDescent="0.3">
      <c r="A277" s="19"/>
      <c r="B277" s="19"/>
      <c r="C277" s="19"/>
      <c r="D277" s="19"/>
      <c r="E277" s="19"/>
      <c r="F277" s="19"/>
      <c r="G277" s="19"/>
      <c r="H277" s="22"/>
      <c r="I277" s="19"/>
      <c r="J277" s="22"/>
      <c r="K277" s="19"/>
      <c r="L277" s="19"/>
      <c r="M277" s="19"/>
      <c r="N277" s="19"/>
      <c r="O277" s="19"/>
      <c r="P277" s="24"/>
      <c r="Q277" s="24"/>
      <c r="R277" s="19"/>
      <c r="S277" s="19"/>
      <c r="T277" s="19"/>
      <c r="U277" s="19"/>
      <c r="V277" s="19"/>
      <c r="W277" s="19"/>
    </row>
    <row r="278" spans="1:23" ht="12.75" customHeight="1" x14ac:dyDescent="0.3">
      <c r="A278" s="19"/>
      <c r="B278" s="19"/>
      <c r="C278" s="19"/>
      <c r="D278" s="19"/>
      <c r="E278" s="19"/>
      <c r="F278" s="19"/>
      <c r="G278" s="19"/>
      <c r="H278" s="22"/>
      <c r="I278" s="19"/>
      <c r="J278" s="22"/>
      <c r="K278" s="19"/>
      <c r="L278" s="19"/>
      <c r="M278" s="19"/>
      <c r="N278" s="19"/>
      <c r="O278" s="19"/>
      <c r="P278" s="24"/>
      <c r="Q278" s="24"/>
      <c r="R278" s="19"/>
      <c r="S278" s="19"/>
      <c r="T278" s="19"/>
      <c r="U278" s="19"/>
      <c r="V278" s="19"/>
      <c r="W278" s="19"/>
    </row>
    <row r="279" spans="1:23" ht="12.75" customHeight="1" x14ac:dyDescent="0.3">
      <c r="A279" s="19"/>
      <c r="B279" s="19"/>
      <c r="C279" s="19"/>
      <c r="D279" s="19"/>
      <c r="E279" s="19"/>
      <c r="F279" s="19"/>
      <c r="G279" s="19"/>
      <c r="H279" s="22"/>
      <c r="I279" s="19"/>
      <c r="J279" s="22"/>
      <c r="K279" s="19"/>
      <c r="L279" s="19"/>
      <c r="M279" s="19"/>
      <c r="N279" s="19"/>
      <c r="O279" s="19"/>
      <c r="P279" s="24"/>
      <c r="Q279" s="24"/>
      <c r="R279" s="19"/>
      <c r="S279" s="19"/>
      <c r="T279" s="19"/>
      <c r="U279" s="19"/>
      <c r="V279" s="19"/>
      <c r="W279" s="19"/>
    </row>
    <row r="280" spans="1:23" ht="12.75" customHeight="1" x14ac:dyDescent="0.3">
      <c r="A280" s="19"/>
      <c r="B280" s="19"/>
      <c r="C280" s="19"/>
      <c r="D280" s="19"/>
      <c r="E280" s="19"/>
      <c r="F280" s="19"/>
      <c r="G280" s="19"/>
      <c r="H280" s="22"/>
      <c r="I280" s="19"/>
      <c r="J280" s="22"/>
      <c r="K280" s="19"/>
      <c r="L280" s="19"/>
      <c r="M280" s="19"/>
      <c r="N280" s="19"/>
      <c r="O280" s="19"/>
      <c r="P280" s="24"/>
      <c r="Q280" s="24"/>
      <c r="R280" s="19"/>
      <c r="S280" s="19"/>
      <c r="T280" s="19"/>
      <c r="U280" s="19"/>
      <c r="V280" s="19"/>
      <c r="W280" s="19"/>
    </row>
    <row r="281" spans="1:23" ht="12.75" customHeight="1" x14ac:dyDescent="0.3">
      <c r="A281" s="19"/>
      <c r="B281" s="19"/>
      <c r="C281" s="19"/>
      <c r="D281" s="19"/>
      <c r="E281" s="19"/>
      <c r="F281" s="19"/>
      <c r="G281" s="19"/>
      <c r="H281" s="22"/>
      <c r="I281" s="19"/>
      <c r="J281" s="22"/>
      <c r="K281" s="19"/>
      <c r="L281" s="19"/>
      <c r="M281" s="19"/>
      <c r="N281" s="19"/>
      <c r="O281" s="19"/>
      <c r="P281" s="24"/>
      <c r="Q281" s="24"/>
      <c r="R281" s="19"/>
      <c r="S281" s="19"/>
      <c r="T281" s="19"/>
      <c r="U281" s="19"/>
      <c r="V281" s="19"/>
      <c r="W281" s="19"/>
    </row>
    <row r="282" spans="1:23" ht="12.75" customHeight="1" x14ac:dyDescent="0.3">
      <c r="A282" s="19"/>
      <c r="B282" s="19"/>
      <c r="C282" s="19"/>
      <c r="D282" s="19"/>
      <c r="E282" s="19"/>
      <c r="F282" s="19"/>
      <c r="G282" s="19"/>
      <c r="H282" s="22"/>
      <c r="I282" s="19"/>
      <c r="J282" s="22"/>
      <c r="K282" s="19"/>
      <c r="L282" s="19"/>
      <c r="M282" s="19"/>
      <c r="N282" s="19"/>
      <c r="O282" s="19"/>
      <c r="P282" s="24"/>
      <c r="Q282" s="24"/>
      <c r="R282" s="19"/>
      <c r="S282" s="19"/>
      <c r="T282" s="19"/>
      <c r="U282" s="19"/>
      <c r="V282" s="19"/>
      <c r="W282" s="19"/>
    </row>
    <row r="283" spans="1:23" ht="12.75" customHeight="1" x14ac:dyDescent="0.3">
      <c r="A283" s="19"/>
      <c r="B283" s="19"/>
      <c r="C283" s="19"/>
      <c r="D283" s="19"/>
      <c r="E283" s="19"/>
      <c r="F283" s="19"/>
      <c r="G283" s="19"/>
      <c r="H283" s="22"/>
      <c r="I283" s="19"/>
      <c r="J283" s="22"/>
      <c r="K283" s="19"/>
      <c r="L283" s="19"/>
      <c r="M283" s="19"/>
      <c r="N283" s="19"/>
      <c r="O283" s="19"/>
      <c r="P283" s="24"/>
      <c r="Q283" s="24"/>
      <c r="R283" s="19"/>
      <c r="S283" s="19"/>
      <c r="T283" s="19"/>
      <c r="U283" s="19"/>
      <c r="V283" s="19"/>
      <c r="W283" s="19"/>
    </row>
    <row r="284" spans="1:23" ht="12.75" customHeight="1" x14ac:dyDescent="0.3">
      <c r="A284" s="19"/>
      <c r="B284" s="19"/>
      <c r="C284" s="19"/>
      <c r="D284" s="19"/>
      <c r="E284" s="19"/>
      <c r="F284" s="19"/>
      <c r="G284" s="19"/>
      <c r="H284" s="22"/>
      <c r="I284" s="19"/>
      <c r="J284" s="22"/>
      <c r="K284" s="19"/>
      <c r="L284" s="19"/>
      <c r="M284" s="19"/>
      <c r="N284" s="19"/>
      <c r="O284" s="19"/>
      <c r="P284" s="24"/>
      <c r="Q284" s="24"/>
      <c r="R284" s="19"/>
      <c r="S284" s="19"/>
      <c r="T284" s="19"/>
      <c r="U284" s="19"/>
      <c r="V284" s="19"/>
      <c r="W284" s="19"/>
    </row>
    <row r="285" spans="1:23" ht="12.75" customHeight="1" x14ac:dyDescent="0.3">
      <c r="A285" s="19"/>
      <c r="B285" s="19"/>
      <c r="C285" s="19"/>
      <c r="D285" s="19"/>
      <c r="E285" s="19"/>
      <c r="F285" s="19"/>
      <c r="G285" s="19"/>
      <c r="H285" s="22"/>
      <c r="I285" s="19"/>
      <c r="J285" s="22"/>
      <c r="K285" s="19"/>
      <c r="L285" s="19"/>
      <c r="M285" s="19"/>
      <c r="N285" s="19"/>
      <c r="O285" s="19"/>
      <c r="P285" s="24"/>
      <c r="Q285" s="24"/>
      <c r="R285" s="19"/>
      <c r="S285" s="19"/>
      <c r="T285" s="19"/>
      <c r="U285" s="19"/>
      <c r="V285" s="19"/>
      <c r="W285" s="19"/>
    </row>
    <row r="286" spans="1:23" ht="12.75" customHeight="1" x14ac:dyDescent="0.3">
      <c r="A286" s="19"/>
      <c r="B286" s="19"/>
      <c r="C286" s="19"/>
      <c r="D286" s="19"/>
      <c r="E286" s="19"/>
      <c r="F286" s="19"/>
      <c r="G286" s="19"/>
      <c r="H286" s="22"/>
      <c r="I286" s="19"/>
      <c r="J286" s="22"/>
      <c r="K286" s="19"/>
      <c r="L286" s="19"/>
      <c r="M286" s="19"/>
      <c r="N286" s="19"/>
      <c r="O286" s="19"/>
      <c r="P286" s="24"/>
      <c r="Q286" s="24"/>
      <c r="R286" s="19"/>
      <c r="S286" s="19"/>
      <c r="T286" s="19"/>
      <c r="U286" s="19"/>
      <c r="V286" s="19"/>
      <c r="W286" s="19"/>
    </row>
    <row r="287" spans="1:23" ht="12.75" customHeight="1" x14ac:dyDescent="0.3">
      <c r="A287" s="19"/>
      <c r="B287" s="19"/>
      <c r="C287" s="19"/>
      <c r="D287" s="19"/>
      <c r="E287" s="19"/>
      <c r="F287" s="19"/>
      <c r="G287" s="19"/>
      <c r="H287" s="22"/>
      <c r="I287" s="19"/>
      <c r="J287" s="22"/>
      <c r="K287" s="19"/>
      <c r="L287" s="19"/>
      <c r="M287" s="19"/>
      <c r="N287" s="19"/>
      <c r="O287" s="19"/>
      <c r="P287" s="24"/>
      <c r="Q287" s="24"/>
      <c r="R287" s="19"/>
      <c r="S287" s="19"/>
      <c r="T287" s="19"/>
      <c r="U287" s="19"/>
      <c r="V287" s="19"/>
      <c r="W287" s="19"/>
    </row>
    <row r="288" spans="1:23" ht="12.75" customHeight="1" x14ac:dyDescent="0.3">
      <c r="A288" s="19"/>
      <c r="B288" s="19"/>
      <c r="C288" s="19"/>
      <c r="D288" s="19"/>
      <c r="E288" s="19"/>
      <c r="F288" s="19"/>
      <c r="G288" s="19"/>
      <c r="H288" s="22"/>
      <c r="I288" s="19"/>
      <c r="J288" s="22"/>
      <c r="K288" s="19"/>
      <c r="L288" s="19"/>
      <c r="M288" s="19"/>
      <c r="N288" s="19"/>
      <c r="O288" s="19"/>
      <c r="P288" s="24"/>
      <c r="Q288" s="24"/>
      <c r="R288" s="19"/>
      <c r="S288" s="19"/>
      <c r="T288" s="19"/>
      <c r="U288" s="19"/>
      <c r="V288" s="19"/>
      <c r="W288" s="19"/>
    </row>
    <row r="289" spans="1:23" ht="12.75" customHeight="1" x14ac:dyDescent="0.3">
      <c r="A289" s="19"/>
      <c r="B289" s="19"/>
      <c r="C289" s="19"/>
      <c r="D289" s="19"/>
      <c r="E289" s="19"/>
      <c r="F289" s="19"/>
      <c r="G289" s="19"/>
      <c r="H289" s="22"/>
      <c r="I289" s="19"/>
      <c r="J289" s="22"/>
      <c r="K289" s="19"/>
      <c r="L289" s="19"/>
      <c r="M289" s="19"/>
      <c r="N289" s="19"/>
      <c r="O289" s="19"/>
      <c r="P289" s="24"/>
      <c r="Q289" s="24"/>
      <c r="R289" s="19"/>
      <c r="S289" s="19"/>
      <c r="T289" s="19"/>
      <c r="U289" s="19"/>
      <c r="V289" s="19"/>
      <c r="W289" s="19"/>
    </row>
    <row r="290" spans="1:23" ht="12.75" customHeight="1" x14ac:dyDescent="0.3">
      <c r="A290" s="19"/>
      <c r="B290" s="19"/>
      <c r="C290" s="19"/>
      <c r="D290" s="19"/>
      <c r="E290" s="19"/>
      <c r="F290" s="19"/>
      <c r="G290" s="19"/>
      <c r="H290" s="22"/>
      <c r="I290" s="19"/>
      <c r="J290" s="22"/>
      <c r="K290" s="19"/>
      <c r="L290" s="19"/>
      <c r="M290" s="19"/>
      <c r="N290" s="19"/>
      <c r="O290" s="19"/>
      <c r="P290" s="24"/>
      <c r="Q290" s="24"/>
      <c r="R290" s="19"/>
      <c r="S290" s="19"/>
      <c r="T290" s="19"/>
      <c r="U290" s="19"/>
      <c r="V290" s="19"/>
      <c r="W290" s="19"/>
    </row>
    <row r="291" spans="1:23" ht="12.75" customHeight="1" x14ac:dyDescent="0.3">
      <c r="A291" s="19"/>
      <c r="B291" s="19"/>
      <c r="C291" s="19"/>
      <c r="D291" s="19"/>
      <c r="E291" s="19"/>
      <c r="F291" s="19"/>
      <c r="G291" s="19"/>
      <c r="H291" s="22"/>
      <c r="I291" s="19"/>
      <c r="J291" s="22"/>
      <c r="K291" s="19"/>
      <c r="L291" s="19"/>
      <c r="M291" s="19"/>
      <c r="N291" s="19"/>
      <c r="O291" s="19"/>
      <c r="P291" s="24"/>
      <c r="Q291" s="24"/>
      <c r="R291" s="19"/>
      <c r="S291" s="19"/>
      <c r="T291" s="19"/>
      <c r="U291" s="19"/>
      <c r="V291" s="19"/>
      <c r="W291" s="19"/>
    </row>
    <row r="292" spans="1:23" ht="12.75" customHeight="1" x14ac:dyDescent="0.3">
      <c r="A292" s="19"/>
      <c r="B292" s="19"/>
      <c r="C292" s="19"/>
      <c r="D292" s="19"/>
      <c r="E292" s="19"/>
      <c r="F292" s="19"/>
      <c r="G292" s="19"/>
      <c r="H292" s="22"/>
      <c r="I292" s="19"/>
      <c r="J292" s="22"/>
      <c r="K292" s="19"/>
      <c r="L292" s="19"/>
      <c r="M292" s="19"/>
      <c r="N292" s="19"/>
      <c r="O292" s="19"/>
      <c r="P292" s="24"/>
      <c r="Q292" s="24"/>
      <c r="R292" s="19"/>
      <c r="S292" s="19"/>
      <c r="T292" s="19"/>
      <c r="U292" s="19"/>
      <c r="V292" s="19"/>
      <c r="W292" s="19"/>
    </row>
    <row r="293" spans="1:23" ht="12.75" customHeight="1" x14ac:dyDescent="0.3">
      <c r="A293" s="19"/>
      <c r="B293" s="19"/>
      <c r="C293" s="19"/>
      <c r="D293" s="19"/>
      <c r="E293" s="19"/>
      <c r="F293" s="19"/>
      <c r="G293" s="19"/>
      <c r="H293" s="22"/>
      <c r="I293" s="19"/>
      <c r="J293" s="22"/>
      <c r="K293" s="19"/>
      <c r="L293" s="19"/>
      <c r="M293" s="19"/>
      <c r="N293" s="19"/>
      <c r="O293" s="19"/>
      <c r="P293" s="24"/>
      <c r="Q293" s="24"/>
      <c r="R293" s="19"/>
      <c r="S293" s="19"/>
      <c r="T293" s="19"/>
      <c r="U293" s="19"/>
      <c r="V293" s="19"/>
      <c r="W293" s="19"/>
    </row>
    <row r="294" spans="1:23" ht="12.75" customHeight="1" x14ac:dyDescent="0.3">
      <c r="A294" s="19"/>
      <c r="B294" s="19"/>
      <c r="C294" s="19"/>
      <c r="D294" s="19"/>
      <c r="E294" s="19"/>
      <c r="F294" s="19"/>
      <c r="G294" s="19"/>
      <c r="H294" s="22"/>
      <c r="I294" s="19"/>
      <c r="J294" s="22"/>
      <c r="K294" s="19"/>
      <c r="L294" s="19"/>
      <c r="M294" s="19"/>
      <c r="N294" s="19"/>
      <c r="O294" s="19"/>
      <c r="P294" s="24"/>
      <c r="Q294" s="24"/>
      <c r="R294" s="19"/>
      <c r="S294" s="19"/>
      <c r="T294" s="19"/>
      <c r="U294" s="19"/>
      <c r="V294" s="19"/>
      <c r="W294" s="19"/>
    </row>
    <row r="295" spans="1:23" ht="12.75" customHeight="1" x14ac:dyDescent="0.3">
      <c r="A295" s="19"/>
      <c r="B295" s="19"/>
      <c r="C295" s="19"/>
      <c r="D295" s="19"/>
      <c r="E295" s="19"/>
      <c r="F295" s="19"/>
      <c r="G295" s="19"/>
      <c r="H295" s="22"/>
      <c r="I295" s="19"/>
      <c r="J295" s="22"/>
      <c r="K295" s="19"/>
      <c r="L295" s="19"/>
      <c r="M295" s="19"/>
      <c r="N295" s="19"/>
      <c r="O295" s="19"/>
      <c r="P295" s="24"/>
      <c r="Q295" s="24"/>
      <c r="R295" s="19"/>
      <c r="S295" s="19"/>
      <c r="T295" s="19"/>
      <c r="U295" s="19"/>
      <c r="V295" s="19"/>
      <c r="W295" s="19"/>
    </row>
    <row r="296" spans="1:23" ht="12.75" customHeight="1" x14ac:dyDescent="0.3">
      <c r="A296" s="19"/>
      <c r="B296" s="19"/>
      <c r="C296" s="19"/>
      <c r="D296" s="19"/>
      <c r="E296" s="19"/>
      <c r="F296" s="19"/>
      <c r="G296" s="19"/>
      <c r="H296" s="22"/>
      <c r="I296" s="19"/>
      <c r="J296" s="22"/>
      <c r="K296" s="19"/>
      <c r="L296" s="19"/>
      <c r="M296" s="19"/>
      <c r="N296" s="19"/>
      <c r="O296" s="19"/>
      <c r="P296" s="24"/>
      <c r="Q296" s="24"/>
      <c r="R296" s="19"/>
      <c r="S296" s="19"/>
      <c r="T296" s="19"/>
      <c r="U296" s="19"/>
      <c r="V296" s="19"/>
      <c r="W296" s="19"/>
    </row>
    <row r="297" spans="1:23" ht="12.75" customHeight="1" x14ac:dyDescent="0.3">
      <c r="A297" s="19"/>
      <c r="B297" s="19"/>
      <c r="C297" s="19"/>
      <c r="D297" s="19"/>
      <c r="E297" s="19"/>
      <c r="F297" s="19"/>
      <c r="G297" s="19"/>
      <c r="H297" s="22"/>
      <c r="I297" s="19"/>
      <c r="J297" s="22"/>
      <c r="K297" s="19"/>
      <c r="L297" s="19"/>
      <c r="M297" s="19"/>
      <c r="N297" s="19"/>
      <c r="O297" s="19"/>
      <c r="P297" s="24"/>
      <c r="Q297" s="24"/>
      <c r="R297" s="19"/>
      <c r="S297" s="19"/>
      <c r="T297" s="19"/>
      <c r="U297" s="19"/>
      <c r="V297" s="19"/>
      <c r="W297" s="19"/>
    </row>
    <row r="298" spans="1:23" ht="12.75" customHeight="1" x14ac:dyDescent="0.3">
      <c r="A298" s="19"/>
      <c r="B298" s="19"/>
      <c r="C298" s="19"/>
      <c r="D298" s="19"/>
      <c r="E298" s="19"/>
      <c r="F298" s="19"/>
      <c r="G298" s="19"/>
      <c r="H298" s="22"/>
      <c r="I298" s="19"/>
      <c r="J298" s="22"/>
      <c r="K298" s="19"/>
      <c r="L298" s="19"/>
      <c r="M298" s="19"/>
      <c r="N298" s="19"/>
      <c r="O298" s="19"/>
      <c r="P298" s="24"/>
      <c r="Q298" s="24"/>
      <c r="R298" s="19"/>
      <c r="S298" s="19"/>
      <c r="T298" s="19"/>
      <c r="U298" s="19"/>
      <c r="V298" s="19"/>
      <c r="W298" s="19"/>
    </row>
    <row r="299" spans="1:23" ht="12.75" customHeight="1" x14ac:dyDescent="0.3">
      <c r="A299" s="19"/>
      <c r="B299" s="19"/>
      <c r="C299" s="19"/>
      <c r="D299" s="19"/>
      <c r="E299" s="19"/>
      <c r="F299" s="19"/>
      <c r="G299" s="19"/>
      <c r="H299" s="22"/>
      <c r="I299" s="19"/>
      <c r="J299" s="22"/>
      <c r="K299" s="19"/>
      <c r="L299" s="19"/>
      <c r="M299" s="19"/>
      <c r="N299" s="19"/>
      <c r="O299" s="19"/>
      <c r="P299" s="24"/>
      <c r="Q299" s="24"/>
      <c r="R299" s="19"/>
      <c r="S299" s="19"/>
      <c r="T299" s="19"/>
      <c r="U299" s="19"/>
      <c r="V299" s="19"/>
      <c r="W299" s="19"/>
    </row>
    <row r="300" spans="1:23" ht="12.75" customHeight="1" x14ac:dyDescent="0.3">
      <c r="A300" s="19"/>
      <c r="B300" s="19"/>
      <c r="C300" s="19"/>
      <c r="D300" s="19"/>
      <c r="E300" s="19"/>
      <c r="F300" s="19"/>
      <c r="G300" s="19"/>
      <c r="H300" s="22"/>
      <c r="I300" s="19"/>
      <c r="J300" s="22"/>
      <c r="K300" s="19"/>
      <c r="L300" s="19"/>
      <c r="M300" s="19"/>
      <c r="N300" s="19"/>
      <c r="O300" s="19"/>
      <c r="P300" s="24"/>
      <c r="Q300" s="24"/>
      <c r="R300" s="19"/>
      <c r="S300" s="19"/>
      <c r="T300" s="19"/>
      <c r="U300" s="19"/>
      <c r="V300" s="19"/>
      <c r="W300" s="19"/>
    </row>
    <row r="301" spans="1:23" ht="12.75" customHeight="1" x14ac:dyDescent="0.3">
      <c r="A301" s="19"/>
      <c r="B301" s="19"/>
      <c r="C301" s="19"/>
      <c r="D301" s="19"/>
      <c r="E301" s="19"/>
      <c r="F301" s="19"/>
      <c r="G301" s="19"/>
      <c r="H301" s="22"/>
      <c r="I301" s="19"/>
      <c r="J301" s="22"/>
      <c r="K301" s="19"/>
      <c r="L301" s="19"/>
      <c r="M301" s="19"/>
      <c r="N301" s="19"/>
      <c r="O301" s="19"/>
      <c r="P301" s="24"/>
      <c r="Q301" s="24"/>
      <c r="R301" s="19"/>
      <c r="S301" s="19"/>
      <c r="T301" s="19"/>
      <c r="U301" s="19"/>
      <c r="V301" s="19"/>
      <c r="W301" s="19"/>
    </row>
    <row r="302" spans="1:23" ht="12.75" customHeight="1" x14ac:dyDescent="0.3">
      <c r="A302" s="19"/>
      <c r="B302" s="19"/>
      <c r="C302" s="19"/>
      <c r="D302" s="19"/>
      <c r="E302" s="19"/>
      <c r="F302" s="19"/>
      <c r="G302" s="19"/>
      <c r="H302" s="22"/>
      <c r="I302" s="19"/>
      <c r="J302" s="22"/>
      <c r="K302" s="19"/>
      <c r="L302" s="19"/>
      <c r="M302" s="19"/>
      <c r="N302" s="19"/>
      <c r="O302" s="19"/>
      <c r="P302" s="24"/>
      <c r="Q302" s="24"/>
      <c r="R302" s="19"/>
      <c r="S302" s="19"/>
      <c r="T302" s="19"/>
      <c r="U302" s="19"/>
      <c r="V302" s="19"/>
      <c r="W302" s="19"/>
    </row>
    <row r="303" spans="1:23" ht="12.75" customHeight="1" x14ac:dyDescent="0.3">
      <c r="A303" s="19"/>
      <c r="B303" s="19"/>
      <c r="C303" s="19"/>
      <c r="D303" s="19"/>
      <c r="E303" s="19"/>
      <c r="F303" s="19"/>
      <c r="G303" s="19"/>
      <c r="H303" s="22"/>
      <c r="I303" s="19"/>
      <c r="J303" s="22"/>
      <c r="K303" s="19"/>
      <c r="L303" s="19"/>
      <c r="M303" s="19"/>
      <c r="N303" s="19"/>
      <c r="O303" s="19"/>
      <c r="P303" s="24"/>
      <c r="Q303" s="24"/>
      <c r="R303" s="19"/>
      <c r="S303" s="19"/>
      <c r="T303" s="19"/>
      <c r="U303" s="19"/>
      <c r="V303" s="19"/>
      <c r="W303" s="19"/>
    </row>
    <row r="304" spans="1:23" ht="12.75" customHeight="1" x14ac:dyDescent="0.3">
      <c r="A304" s="19"/>
      <c r="B304" s="19"/>
      <c r="C304" s="19"/>
      <c r="D304" s="19"/>
      <c r="E304" s="19"/>
      <c r="F304" s="19"/>
      <c r="G304" s="19"/>
      <c r="H304" s="22"/>
      <c r="I304" s="19"/>
      <c r="J304" s="22"/>
      <c r="K304" s="19"/>
      <c r="L304" s="19"/>
      <c r="M304" s="19"/>
      <c r="N304" s="19"/>
      <c r="O304" s="19"/>
      <c r="P304" s="24"/>
      <c r="Q304" s="24"/>
      <c r="R304" s="19"/>
      <c r="S304" s="19"/>
      <c r="T304" s="19"/>
      <c r="U304" s="19"/>
      <c r="V304" s="19"/>
      <c r="W304" s="19"/>
    </row>
    <row r="305" spans="1:23" ht="12.75" customHeight="1" x14ac:dyDescent="0.3">
      <c r="A305" s="19"/>
      <c r="B305" s="19"/>
      <c r="C305" s="19"/>
      <c r="D305" s="19"/>
      <c r="E305" s="19"/>
      <c r="F305" s="19"/>
      <c r="G305" s="19"/>
      <c r="H305" s="22"/>
      <c r="I305" s="19"/>
      <c r="J305" s="22"/>
      <c r="K305" s="19"/>
      <c r="L305" s="19"/>
      <c r="M305" s="19"/>
      <c r="N305" s="19"/>
      <c r="O305" s="19"/>
      <c r="P305" s="24"/>
      <c r="Q305" s="24"/>
      <c r="R305" s="19"/>
      <c r="S305" s="19"/>
      <c r="T305" s="19"/>
      <c r="U305" s="19"/>
      <c r="V305" s="19"/>
      <c r="W305" s="19"/>
    </row>
    <row r="306" spans="1:23" ht="12.75" customHeight="1" x14ac:dyDescent="0.3">
      <c r="A306" s="19"/>
      <c r="B306" s="19"/>
      <c r="C306" s="19"/>
      <c r="D306" s="19"/>
      <c r="E306" s="19"/>
      <c r="F306" s="19"/>
      <c r="G306" s="19"/>
      <c r="H306" s="22"/>
      <c r="I306" s="19"/>
      <c r="J306" s="22"/>
      <c r="K306" s="19"/>
      <c r="L306" s="19"/>
      <c r="M306" s="19"/>
      <c r="N306" s="19"/>
      <c r="O306" s="19"/>
      <c r="P306" s="24"/>
      <c r="Q306" s="24"/>
      <c r="R306" s="19"/>
      <c r="S306" s="19"/>
      <c r="T306" s="19"/>
      <c r="U306" s="19"/>
      <c r="V306" s="19"/>
      <c r="W306" s="19"/>
    </row>
    <row r="307" spans="1:23" ht="12.75" customHeight="1" x14ac:dyDescent="0.3">
      <c r="A307" s="19"/>
      <c r="B307" s="19"/>
      <c r="C307" s="19"/>
      <c r="D307" s="19"/>
      <c r="E307" s="19"/>
      <c r="F307" s="19"/>
      <c r="G307" s="19"/>
      <c r="H307" s="22"/>
      <c r="I307" s="19"/>
      <c r="J307" s="22"/>
      <c r="K307" s="19"/>
      <c r="L307" s="19"/>
      <c r="M307" s="19"/>
      <c r="N307" s="19"/>
      <c r="O307" s="19"/>
      <c r="P307" s="24"/>
      <c r="Q307" s="24"/>
      <c r="R307" s="19"/>
      <c r="S307" s="19"/>
      <c r="T307" s="19"/>
      <c r="U307" s="19"/>
      <c r="V307" s="19"/>
      <c r="W307" s="19"/>
    </row>
    <row r="308" spans="1:23" ht="12.75" customHeight="1" x14ac:dyDescent="0.3">
      <c r="A308" s="19"/>
      <c r="B308" s="19"/>
      <c r="C308" s="19"/>
      <c r="D308" s="19"/>
      <c r="E308" s="19"/>
      <c r="F308" s="19"/>
      <c r="G308" s="19"/>
      <c r="H308" s="22"/>
      <c r="I308" s="19"/>
      <c r="J308" s="22"/>
      <c r="K308" s="19"/>
      <c r="L308" s="19"/>
      <c r="M308" s="19"/>
      <c r="N308" s="19"/>
      <c r="O308" s="19"/>
      <c r="P308" s="24"/>
      <c r="Q308" s="24"/>
      <c r="R308" s="19"/>
      <c r="S308" s="19"/>
      <c r="T308" s="19"/>
      <c r="U308" s="19"/>
      <c r="V308" s="19"/>
      <c r="W308" s="19"/>
    </row>
    <row r="309" spans="1:23" ht="12.75" customHeight="1" x14ac:dyDescent="0.3">
      <c r="A309" s="19"/>
      <c r="B309" s="19"/>
      <c r="C309" s="19"/>
      <c r="D309" s="19"/>
      <c r="E309" s="19"/>
      <c r="F309" s="19"/>
      <c r="G309" s="19"/>
      <c r="H309" s="22"/>
      <c r="I309" s="19"/>
      <c r="J309" s="22"/>
      <c r="K309" s="19"/>
      <c r="L309" s="19"/>
      <c r="M309" s="19"/>
      <c r="N309" s="19"/>
      <c r="O309" s="19"/>
      <c r="P309" s="24"/>
      <c r="Q309" s="24"/>
      <c r="R309" s="19"/>
      <c r="S309" s="19"/>
      <c r="T309" s="19"/>
      <c r="U309" s="19"/>
      <c r="V309" s="19"/>
      <c r="W309" s="19"/>
    </row>
    <row r="310" spans="1:23" ht="12.75" customHeight="1" x14ac:dyDescent="0.3">
      <c r="A310" s="19"/>
      <c r="B310" s="19"/>
      <c r="C310" s="19"/>
      <c r="D310" s="19"/>
      <c r="E310" s="19"/>
      <c r="F310" s="19"/>
      <c r="G310" s="19"/>
      <c r="H310" s="22"/>
      <c r="I310" s="19"/>
      <c r="J310" s="22"/>
      <c r="K310" s="19"/>
      <c r="L310" s="19"/>
      <c r="M310" s="19"/>
      <c r="N310" s="19"/>
      <c r="O310" s="19"/>
      <c r="P310" s="24"/>
      <c r="Q310" s="24"/>
      <c r="R310" s="19"/>
      <c r="S310" s="19"/>
      <c r="T310" s="19"/>
      <c r="U310" s="19"/>
      <c r="V310" s="19"/>
      <c r="W310" s="19"/>
    </row>
    <row r="311" spans="1:23" ht="12.75" customHeight="1" x14ac:dyDescent="0.3">
      <c r="A311" s="19"/>
      <c r="B311" s="19"/>
      <c r="C311" s="19"/>
      <c r="D311" s="19"/>
      <c r="E311" s="19"/>
      <c r="F311" s="19"/>
      <c r="G311" s="19"/>
      <c r="H311" s="22"/>
      <c r="I311" s="19"/>
      <c r="J311" s="22"/>
      <c r="K311" s="19"/>
      <c r="L311" s="19"/>
      <c r="M311" s="19"/>
      <c r="N311" s="19"/>
      <c r="O311" s="19"/>
      <c r="P311" s="24"/>
      <c r="Q311" s="24"/>
      <c r="R311" s="19"/>
      <c r="S311" s="19"/>
      <c r="T311" s="19"/>
      <c r="U311" s="19"/>
      <c r="V311" s="19"/>
      <c r="W311" s="19"/>
    </row>
    <row r="312" spans="1:23" ht="12.75" customHeight="1" x14ac:dyDescent="0.3">
      <c r="A312" s="19"/>
      <c r="B312" s="19"/>
      <c r="C312" s="19"/>
      <c r="D312" s="19"/>
      <c r="E312" s="19"/>
      <c r="F312" s="19"/>
      <c r="G312" s="19"/>
      <c r="H312" s="22"/>
      <c r="I312" s="19"/>
      <c r="J312" s="22"/>
      <c r="K312" s="19"/>
      <c r="L312" s="19"/>
      <c r="M312" s="19"/>
      <c r="N312" s="19"/>
      <c r="O312" s="19"/>
      <c r="P312" s="24"/>
      <c r="Q312" s="24"/>
      <c r="R312" s="19"/>
      <c r="S312" s="19"/>
      <c r="T312" s="19"/>
      <c r="U312" s="19"/>
      <c r="V312" s="19"/>
      <c r="W312" s="19"/>
    </row>
    <row r="313" spans="1:23" ht="12.75" customHeight="1" x14ac:dyDescent="0.3">
      <c r="A313" s="19"/>
      <c r="B313" s="19"/>
      <c r="C313" s="19"/>
      <c r="D313" s="19"/>
      <c r="E313" s="19"/>
      <c r="F313" s="19"/>
      <c r="G313" s="19"/>
      <c r="H313" s="22"/>
      <c r="I313" s="19"/>
      <c r="J313" s="22"/>
      <c r="K313" s="19"/>
      <c r="L313" s="19"/>
      <c r="M313" s="19"/>
      <c r="N313" s="19"/>
      <c r="O313" s="19"/>
      <c r="P313" s="24"/>
      <c r="Q313" s="24"/>
      <c r="R313" s="19"/>
      <c r="S313" s="19"/>
      <c r="T313" s="19"/>
      <c r="U313" s="19"/>
      <c r="V313" s="19"/>
      <c r="W313" s="19"/>
    </row>
    <row r="314" spans="1:23" ht="12.75" customHeight="1" x14ac:dyDescent="0.3">
      <c r="A314" s="19"/>
      <c r="B314" s="19"/>
      <c r="C314" s="19"/>
      <c r="D314" s="19"/>
      <c r="E314" s="19"/>
      <c r="F314" s="19"/>
      <c r="G314" s="19"/>
      <c r="H314" s="22"/>
      <c r="I314" s="19"/>
      <c r="J314" s="22"/>
      <c r="K314" s="19"/>
      <c r="L314" s="19"/>
      <c r="M314" s="19"/>
      <c r="N314" s="19"/>
      <c r="O314" s="19"/>
      <c r="P314" s="24"/>
      <c r="Q314" s="24"/>
      <c r="R314" s="19"/>
      <c r="S314" s="19"/>
      <c r="T314" s="19"/>
      <c r="U314" s="19"/>
      <c r="V314" s="19"/>
      <c r="W314" s="19"/>
    </row>
    <row r="315" spans="1:23" ht="12.75" customHeight="1" x14ac:dyDescent="0.3">
      <c r="A315" s="19"/>
      <c r="B315" s="19"/>
      <c r="C315" s="19"/>
      <c r="D315" s="19"/>
      <c r="E315" s="19"/>
      <c r="F315" s="19"/>
      <c r="G315" s="19"/>
      <c r="H315" s="22"/>
      <c r="I315" s="19"/>
      <c r="J315" s="22"/>
      <c r="K315" s="19"/>
      <c r="L315" s="19"/>
      <c r="M315" s="19"/>
      <c r="N315" s="19"/>
      <c r="O315" s="19"/>
      <c r="P315" s="24"/>
      <c r="Q315" s="24"/>
      <c r="R315" s="19"/>
      <c r="S315" s="19"/>
      <c r="T315" s="19"/>
      <c r="U315" s="19"/>
      <c r="V315" s="19"/>
      <c r="W315" s="19"/>
    </row>
    <row r="316" spans="1:23" ht="12.75" customHeight="1" x14ac:dyDescent="0.3">
      <c r="A316" s="19"/>
      <c r="B316" s="19"/>
      <c r="C316" s="19"/>
      <c r="D316" s="19"/>
      <c r="E316" s="19"/>
      <c r="F316" s="19"/>
      <c r="G316" s="19"/>
      <c r="H316" s="22"/>
      <c r="I316" s="19"/>
      <c r="J316" s="22"/>
      <c r="K316" s="19"/>
      <c r="L316" s="19"/>
      <c r="M316" s="19"/>
      <c r="N316" s="19"/>
      <c r="O316" s="19"/>
      <c r="P316" s="24"/>
      <c r="Q316" s="24"/>
      <c r="R316" s="19"/>
      <c r="S316" s="19"/>
      <c r="T316" s="19"/>
      <c r="U316" s="19"/>
      <c r="V316" s="19"/>
      <c r="W316" s="19"/>
    </row>
    <row r="317" spans="1:23" ht="12.75" customHeight="1" x14ac:dyDescent="0.3">
      <c r="A317" s="19"/>
      <c r="B317" s="19"/>
      <c r="C317" s="19"/>
      <c r="D317" s="19"/>
      <c r="E317" s="19"/>
      <c r="F317" s="19"/>
      <c r="G317" s="19"/>
      <c r="H317" s="22"/>
      <c r="I317" s="19"/>
      <c r="J317" s="22"/>
      <c r="K317" s="19"/>
      <c r="L317" s="19"/>
      <c r="M317" s="19"/>
      <c r="N317" s="19"/>
      <c r="O317" s="19"/>
      <c r="P317" s="24"/>
      <c r="Q317" s="24"/>
      <c r="R317" s="19"/>
      <c r="S317" s="19"/>
      <c r="T317" s="19"/>
      <c r="U317" s="19"/>
      <c r="V317" s="19"/>
      <c r="W317" s="19"/>
    </row>
    <row r="318" spans="1:23" ht="12.75" customHeight="1" x14ac:dyDescent="0.3">
      <c r="A318" s="19"/>
      <c r="B318" s="19"/>
      <c r="C318" s="19"/>
      <c r="D318" s="19"/>
      <c r="E318" s="19"/>
      <c r="F318" s="19"/>
      <c r="G318" s="19"/>
      <c r="H318" s="22"/>
      <c r="I318" s="19"/>
      <c r="J318" s="22"/>
      <c r="K318" s="19"/>
      <c r="L318" s="19"/>
      <c r="M318" s="19"/>
      <c r="N318" s="19"/>
      <c r="O318" s="19"/>
      <c r="P318" s="24"/>
      <c r="Q318" s="24"/>
      <c r="R318" s="19"/>
      <c r="S318" s="19"/>
      <c r="T318" s="19"/>
      <c r="U318" s="19"/>
      <c r="V318" s="19"/>
      <c r="W318" s="19"/>
    </row>
    <row r="319" spans="1:23" ht="12.75" customHeight="1" x14ac:dyDescent="0.3">
      <c r="A319" s="19"/>
      <c r="B319" s="19"/>
      <c r="C319" s="19"/>
      <c r="D319" s="19"/>
      <c r="E319" s="19"/>
      <c r="F319" s="19"/>
      <c r="G319" s="19"/>
      <c r="H319" s="22"/>
      <c r="I319" s="19"/>
      <c r="J319" s="22"/>
      <c r="K319" s="19"/>
      <c r="L319" s="19"/>
      <c r="M319" s="19"/>
      <c r="N319" s="19"/>
      <c r="O319" s="19"/>
      <c r="P319" s="24"/>
      <c r="Q319" s="24"/>
      <c r="R319" s="19"/>
      <c r="S319" s="19"/>
      <c r="T319" s="19"/>
      <c r="U319" s="19"/>
      <c r="V319" s="19"/>
      <c r="W319" s="19"/>
    </row>
    <row r="320" spans="1:23" ht="12.75" customHeight="1" x14ac:dyDescent="0.3">
      <c r="A320" s="19"/>
      <c r="B320" s="19"/>
      <c r="C320" s="19"/>
      <c r="D320" s="19"/>
      <c r="E320" s="19"/>
      <c r="F320" s="19"/>
      <c r="G320" s="19"/>
      <c r="H320" s="22"/>
      <c r="I320" s="19"/>
      <c r="J320" s="22"/>
      <c r="K320" s="19"/>
      <c r="L320" s="19"/>
      <c r="M320" s="19"/>
      <c r="N320" s="19"/>
      <c r="O320" s="19"/>
      <c r="P320" s="24"/>
      <c r="Q320" s="24"/>
      <c r="R320" s="19"/>
      <c r="S320" s="19"/>
      <c r="T320" s="19"/>
      <c r="U320" s="19"/>
      <c r="V320" s="19"/>
      <c r="W320" s="19"/>
    </row>
    <row r="321" spans="1:23" ht="12.75" customHeight="1" x14ac:dyDescent="0.3">
      <c r="A321" s="19"/>
      <c r="B321" s="19"/>
      <c r="C321" s="19"/>
      <c r="D321" s="19"/>
      <c r="E321" s="19"/>
      <c r="F321" s="19"/>
      <c r="G321" s="19"/>
      <c r="H321" s="22"/>
      <c r="I321" s="19"/>
      <c r="J321" s="22"/>
      <c r="K321" s="19"/>
      <c r="L321" s="19"/>
      <c r="M321" s="19"/>
      <c r="N321" s="19"/>
      <c r="O321" s="19"/>
      <c r="P321" s="24"/>
      <c r="Q321" s="24"/>
      <c r="R321" s="19"/>
      <c r="S321" s="19"/>
      <c r="T321" s="19"/>
      <c r="U321" s="19"/>
      <c r="V321" s="19"/>
      <c r="W321" s="19"/>
    </row>
    <row r="322" spans="1:23" ht="12.75" customHeight="1" x14ac:dyDescent="0.3">
      <c r="A322" s="19"/>
      <c r="B322" s="19"/>
      <c r="C322" s="19"/>
      <c r="D322" s="19"/>
      <c r="E322" s="19"/>
      <c r="F322" s="19"/>
      <c r="G322" s="19"/>
      <c r="H322" s="22"/>
      <c r="I322" s="19"/>
      <c r="J322" s="22"/>
      <c r="K322" s="19"/>
      <c r="L322" s="19"/>
      <c r="M322" s="19"/>
      <c r="N322" s="19"/>
      <c r="O322" s="19"/>
      <c r="P322" s="24"/>
      <c r="Q322" s="24"/>
      <c r="R322" s="19"/>
      <c r="S322" s="19"/>
      <c r="T322" s="19"/>
      <c r="U322" s="19"/>
      <c r="V322" s="19"/>
      <c r="W322" s="19"/>
    </row>
    <row r="323" spans="1:23" ht="12.75" customHeight="1" x14ac:dyDescent="0.3">
      <c r="A323" s="19"/>
      <c r="B323" s="19"/>
      <c r="C323" s="19"/>
      <c r="D323" s="19"/>
      <c r="E323" s="19"/>
      <c r="F323" s="19"/>
      <c r="G323" s="19"/>
      <c r="H323" s="22"/>
      <c r="I323" s="19"/>
      <c r="J323" s="22"/>
      <c r="K323" s="19"/>
      <c r="L323" s="19"/>
      <c r="M323" s="19"/>
      <c r="N323" s="19"/>
      <c r="O323" s="19"/>
      <c r="P323" s="24"/>
      <c r="Q323" s="24"/>
      <c r="R323" s="19"/>
      <c r="S323" s="19"/>
      <c r="T323" s="19"/>
      <c r="U323" s="19"/>
      <c r="V323" s="19"/>
      <c r="W323" s="19"/>
    </row>
    <row r="324" spans="1:23" ht="12.75" customHeight="1" x14ac:dyDescent="0.3">
      <c r="A324" s="19"/>
      <c r="B324" s="19"/>
      <c r="C324" s="19"/>
      <c r="D324" s="19"/>
      <c r="E324" s="19"/>
      <c r="F324" s="19"/>
      <c r="G324" s="19"/>
      <c r="H324" s="22"/>
      <c r="I324" s="19"/>
      <c r="J324" s="22"/>
      <c r="K324" s="19"/>
      <c r="L324" s="19"/>
      <c r="M324" s="19"/>
      <c r="N324" s="19"/>
      <c r="O324" s="19"/>
      <c r="P324" s="24"/>
      <c r="Q324" s="24"/>
      <c r="R324" s="19"/>
      <c r="S324" s="19"/>
      <c r="T324" s="19"/>
      <c r="U324" s="19"/>
      <c r="V324" s="19"/>
      <c r="W324" s="19"/>
    </row>
    <row r="325" spans="1:23" ht="12.75" customHeight="1" x14ac:dyDescent="0.3">
      <c r="A325" s="19"/>
      <c r="B325" s="19"/>
      <c r="C325" s="19"/>
      <c r="D325" s="19"/>
      <c r="E325" s="19"/>
      <c r="F325" s="19"/>
      <c r="G325" s="19"/>
      <c r="H325" s="22"/>
      <c r="I325" s="19"/>
      <c r="J325" s="22"/>
      <c r="K325" s="19"/>
      <c r="L325" s="19"/>
      <c r="M325" s="19"/>
      <c r="N325" s="19"/>
      <c r="O325" s="19"/>
      <c r="P325" s="24"/>
      <c r="Q325" s="24"/>
      <c r="R325" s="19"/>
      <c r="S325" s="19"/>
      <c r="T325" s="19"/>
      <c r="U325" s="19"/>
      <c r="V325" s="19"/>
      <c r="W325" s="19"/>
    </row>
    <row r="326" spans="1:23" ht="12.75" customHeight="1" x14ac:dyDescent="0.3">
      <c r="A326" s="19"/>
      <c r="B326" s="19"/>
      <c r="C326" s="19"/>
      <c r="D326" s="19"/>
      <c r="E326" s="19"/>
      <c r="F326" s="19"/>
      <c r="G326" s="19"/>
      <c r="H326" s="22"/>
      <c r="I326" s="19"/>
      <c r="J326" s="22"/>
      <c r="K326" s="19"/>
      <c r="L326" s="19"/>
      <c r="M326" s="19"/>
      <c r="N326" s="19"/>
      <c r="O326" s="19"/>
      <c r="P326" s="24"/>
      <c r="Q326" s="24"/>
      <c r="R326" s="19"/>
      <c r="S326" s="19"/>
      <c r="T326" s="19"/>
      <c r="U326" s="19"/>
      <c r="V326" s="19"/>
      <c r="W326" s="19"/>
    </row>
    <row r="327" spans="1:23" ht="12.75" customHeight="1" x14ac:dyDescent="0.3">
      <c r="A327" s="19"/>
      <c r="B327" s="19"/>
      <c r="C327" s="19"/>
      <c r="D327" s="19"/>
      <c r="E327" s="19"/>
      <c r="F327" s="19"/>
      <c r="G327" s="19"/>
      <c r="H327" s="22"/>
      <c r="I327" s="19"/>
      <c r="J327" s="22"/>
      <c r="K327" s="19"/>
      <c r="L327" s="19"/>
      <c r="M327" s="19"/>
      <c r="N327" s="19"/>
      <c r="O327" s="19"/>
      <c r="P327" s="24"/>
      <c r="Q327" s="24"/>
      <c r="R327" s="19"/>
      <c r="S327" s="19"/>
      <c r="T327" s="19"/>
      <c r="U327" s="19"/>
      <c r="V327" s="19"/>
      <c r="W327" s="19"/>
    </row>
    <row r="328" spans="1:23" ht="12.75" customHeight="1" x14ac:dyDescent="0.3">
      <c r="A328" s="19"/>
      <c r="B328" s="19"/>
      <c r="C328" s="19"/>
      <c r="D328" s="19"/>
      <c r="E328" s="19"/>
      <c r="F328" s="19"/>
      <c r="G328" s="19"/>
      <c r="H328" s="22"/>
      <c r="I328" s="19"/>
      <c r="J328" s="22"/>
      <c r="K328" s="19"/>
      <c r="L328" s="19"/>
      <c r="M328" s="19"/>
      <c r="N328" s="19"/>
      <c r="O328" s="19"/>
      <c r="P328" s="24"/>
      <c r="Q328" s="24"/>
      <c r="R328" s="19"/>
      <c r="S328" s="19"/>
      <c r="T328" s="19"/>
      <c r="U328" s="19"/>
      <c r="V328" s="19"/>
      <c r="W328" s="19"/>
    </row>
    <row r="329" spans="1:23" ht="12.75" customHeight="1" x14ac:dyDescent="0.3">
      <c r="A329" s="19"/>
      <c r="B329" s="19"/>
      <c r="C329" s="19"/>
      <c r="D329" s="19"/>
      <c r="E329" s="19"/>
      <c r="F329" s="19"/>
      <c r="G329" s="19"/>
      <c r="H329" s="22"/>
      <c r="I329" s="19"/>
      <c r="J329" s="22"/>
      <c r="K329" s="19"/>
      <c r="L329" s="19"/>
      <c r="M329" s="19"/>
      <c r="N329" s="19"/>
      <c r="O329" s="19"/>
      <c r="P329" s="24"/>
      <c r="Q329" s="24"/>
      <c r="R329" s="19"/>
      <c r="S329" s="19"/>
      <c r="T329" s="19"/>
      <c r="U329" s="19"/>
      <c r="V329" s="19"/>
      <c r="W329" s="19"/>
    </row>
    <row r="330" spans="1:23" ht="12.75" customHeight="1" x14ac:dyDescent="0.3">
      <c r="A330" s="19"/>
      <c r="B330" s="19"/>
      <c r="C330" s="19"/>
      <c r="D330" s="19"/>
      <c r="E330" s="19"/>
      <c r="F330" s="19"/>
      <c r="G330" s="19"/>
      <c r="H330" s="22"/>
      <c r="I330" s="19"/>
      <c r="J330" s="22"/>
      <c r="K330" s="19"/>
      <c r="L330" s="19"/>
      <c r="M330" s="19"/>
      <c r="N330" s="19"/>
      <c r="O330" s="19"/>
      <c r="P330" s="24"/>
      <c r="Q330" s="24"/>
      <c r="R330" s="19"/>
      <c r="S330" s="19"/>
      <c r="T330" s="19"/>
      <c r="U330" s="19"/>
      <c r="V330" s="19"/>
      <c r="W330" s="19"/>
    </row>
    <row r="331" spans="1:23" ht="12.75" customHeight="1" x14ac:dyDescent="0.3">
      <c r="A331" s="19"/>
      <c r="B331" s="19"/>
      <c r="C331" s="19"/>
      <c r="D331" s="19"/>
      <c r="E331" s="19"/>
      <c r="F331" s="19"/>
      <c r="G331" s="19"/>
      <c r="H331" s="22"/>
      <c r="I331" s="19"/>
      <c r="J331" s="22"/>
      <c r="K331" s="19"/>
      <c r="L331" s="19"/>
      <c r="M331" s="19"/>
      <c r="N331" s="19"/>
      <c r="O331" s="19"/>
      <c r="P331" s="24"/>
      <c r="Q331" s="24"/>
      <c r="R331" s="19"/>
      <c r="S331" s="19"/>
      <c r="T331" s="19"/>
      <c r="U331" s="19"/>
      <c r="V331" s="19"/>
      <c r="W331" s="19"/>
    </row>
    <row r="332" spans="1:23" ht="12.75" customHeight="1" x14ac:dyDescent="0.3">
      <c r="A332" s="19"/>
      <c r="B332" s="19"/>
      <c r="C332" s="19"/>
      <c r="D332" s="19"/>
      <c r="E332" s="19"/>
      <c r="F332" s="19"/>
      <c r="G332" s="19"/>
      <c r="H332" s="22"/>
      <c r="I332" s="19"/>
      <c r="J332" s="22"/>
      <c r="K332" s="19"/>
      <c r="L332" s="19"/>
      <c r="M332" s="19"/>
      <c r="N332" s="19"/>
      <c r="O332" s="19"/>
      <c r="P332" s="24"/>
      <c r="Q332" s="24"/>
      <c r="R332" s="19"/>
      <c r="S332" s="19"/>
      <c r="T332" s="19"/>
      <c r="U332" s="19"/>
      <c r="V332" s="19"/>
      <c r="W332" s="19"/>
    </row>
    <row r="333" spans="1:23" ht="12.75" customHeight="1" x14ac:dyDescent="0.3">
      <c r="A333" s="19"/>
      <c r="B333" s="19"/>
      <c r="C333" s="19"/>
      <c r="D333" s="19"/>
      <c r="E333" s="19"/>
      <c r="F333" s="19"/>
      <c r="G333" s="19"/>
      <c r="H333" s="22"/>
      <c r="I333" s="19"/>
      <c r="J333" s="22"/>
      <c r="K333" s="19"/>
      <c r="L333" s="19"/>
      <c r="M333" s="19"/>
      <c r="N333" s="19"/>
      <c r="O333" s="19"/>
      <c r="P333" s="24"/>
      <c r="Q333" s="24"/>
      <c r="R333" s="19"/>
      <c r="S333" s="19"/>
      <c r="T333" s="19"/>
      <c r="U333" s="19"/>
      <c r="V333" s="19"/>
      <c r="W333" s="19"/>
    </row>
    <row r="334" spans="1:23" ht="12.75" customHeight="1" x14ac:dyDescent="0.3">
      <c r="A334" s="19"/>
      <c r="B334" s="19"/>
      <c r="C334" s="19"/>
      <c r="D334" s="19"/>
      <c r="E334" s="19"/>
      <c r="F334" s="19"/>
      <c r="G334" s="19"/>
      <c r="H334" s="22"/>
      <c r="I334" s="19"/>
      <c r="J334" s="22"/>
      <c r="K334" s="19"/>
      <c r="L334" s="19"/>
      <c r="M334" s="19"/>
      <c r="N334" s="19"/>
      <c r="O334" s="19"/>
      <c r="P334" s="24"/>
      <c r="Q334" s="24"/>
      <c r="R334" s="19"/>
      <c r="S334" s="19"/>
      <c r="T334" s="19"/>
      <c r="U334" s="19"/>
      <c r="V334" s="19"/>
      <c r="W334" s="19"/>
    </row>
    <row r="335" spans="1:23" ht="12.75" customHeight="1" x14ac:dyDescent="0.3">
      <c r="A335" s="19"/>
      <c r="B335" s="19"/>
      <c r="C335" s="19"/>
      <c r="D335" s="19"/>
      <c r="E335" s="19"/>
      <c r="F335" s="19"/>
      <c r="G335" s="19"/>
      <c r="H335" s="22"/>
      <c r="I335" s="19"/>
      <c r="J335" s="22"/>
      <c r="K335" s="19"/>
      <c r="L335" s="19"/>
      <c r="M335" s="19"/>
      <c r="N335" s="19"/>
      <c r="O335" s="19"/>
      <c r="P335" s="24"/>
      <c r="Q335" s="24"/>
      <c r="R335" s="19"/>
      <c r="S335" s="19"/>
      <c r="T335" s="19"/>
      <c r="U335" s="19"/>
      <c r="V335" s="19"/>
      <c r="W335" s="19"/>
    </row>
    <row r="336" spans="1:23" ht="12.75" customHeight="1" x14ac:dyDescent="0.3">
      <c r="A336" s="19"/>
      <c r="B336" s="19"/>
      <c r="C336" s="19"/>
      <c r="D336" s="19"/>
      <c r="E336" s="19"/>
      <c r="F336" s="19"/>
      <c r="G336" s="19"/>
      <c r="H336" s="22"/>
      <c r="I336" s="19"/>
      <c r="J336" s="22"/>
      <c r="K336" s="19"/>
      <c r="L336" s="19"/>
      <c r="M336" s="19"/>
      <c r="N336" s="19"/>
      <c r="O336" s="19"/>
      <c r="P336" s="24"/>
      <c r="Q336" s="24"/>
      <c r="R336" s="19"/>
      <c r="S336" s="19"/>
      <c r="T336" s="19"/>
      <c r="U336" s="19"/>
      <c r="V336" s="19"/>
      <c r="W336" s="19"/>
    </row>
    <row r="337" spans="1:23" ht="12.75" customHeight="1" x14ac:dyDescent="0.3">
      <c r="A337" s="19"/>
      <c r="B337" s="19"/>
      <c r="C337" s="19"/>
      <c r="D337" s="19"/>
      <c r="E337" s="19"/>
      <c r="F337" s="19"/>
      <c r="G337" s="19"/>
      <c r="H337" s="22"/>
      <c r="I337" s="19"/>
      <c r="J337" s="22"/>
      <c r="K337" s="19"/>
      <c r="L337" s="19"/>
      <c r="M337" s="19"/>
      <c r="N337" s="19"/>
      <c r="O337" s="19"/>
      <c r="P337" s="24"/>
      <c r="Q337" s="24"/>
      <c r="R337" s="19"/>
      <c r="S337" s="19"/>
      <c r="T337" s="19"/>
      <c r="U337" s="19"/>
      <c r="V337" s="19"/>
      <c r="W337" s="19"/>
    </row>
    <row r="338" spans="1:23" ht="12.75" customHeight="1" x14ac:dyDescent="0.3">
      <c r="A338" s="19"/>
      <c r="B338" s="19"/>
      <c r="C338" s="19"/>
      <c r="D338" s="19"/>
      <c r="E338" s="19"/>
      <c r="F338" s="19"/>
      <c r="G338" s="19"/>
      <c r="H338" s="22"/>
      <c r="I338" s="19"/>
      <c r="J338" s="22"/>
      <c r="K338" s="19"/>
      <c r="L338" s="19"/>
      <c r="M338" s="19"/>
      <c r="N338" s="19"/>
      <c r="O338" s="19"/>
      <c r="P338" s="24"/>
      <c r="Q338" s="24"/>
      <c r="R338" s="19"/>
      <c r="S338" s="19"/>
      <c r="T338" s="19"/>
      <c r="U338" s="19"/>
      <c r="V338" s="19"/>
      <c r="W338" s="19"/>
    </row>
    <row r="339" spans="1:23" ht="12.75" customHeight="1" x14ac:dyDescent="0.3">
      <c r="A339" s="19"/>
      <c r="B339" s="19"/>
      <c r="C339" s="19"/>
      <c r="D339" s="19"/>
      <c r="E339" s="19"/>
      <c r="F339" s="19"/>
      <c r="G339" s="19"/>
      <c r="H339" s="22"/>
      <c r="I339" s="19"/>
      <c r="J339" s="22"/>
      <c r="K339" s="19"/>
      <c r="L339" s="19"/>
      <c r="M339" s="19"/>
      <c r="N339" s="19"/>
      <c r="O339" s="19"/>
      <c r="P339" s="24"/>
      <c r="Q339" s="24"/>
      <c r="R339" s="19"/>
      <c r="S339" s="19"/>
      <c r="T339" s="19"/>
      <c r="U339" s="19"/>
      <c r="V339" s="19"/>
      <c r="W339" s="19"/>
    </row>
    <row r="340" spans="1:23" ht="12.75" customHeight="1" x14ac:dyDescent="0.3">
      <c r="A340" s="19"/>
      <c r="B340" s="19"/>
      <c r="C340" s="19"/>
      <c r="D340" s="19"/>
      <c r="E340" s="19"/>
      <c r="F340" s="19"/>
      <c r="G340" s="19"/>
      <c r="H340" s="22"/>
      <c r="I340" s="19"/>
      <c r="J340" s="22"/>
      <c r="K340" s="19"/>
      <c r="L340" s="19"/>
      <c r="M340" s="19"/>
      <c r="N340" s="19"/>
      <c r="O340" s="19"/>
      <c r="P340" s="24"/>
      <c r="Q340" s="24"/>
      <c r="R340" s="19"/>
      <c r="S340" s="19"/>
      <c r="T340" s="19"/>
      <c r="U340" s="19"/>
      <c r="V340" s="19"/>
      <c r="W340" s="19"/>
    </row>
    <row r="341" spans="1:23" ht="12.75" customHeight="1" x14ac:dyDescent="0.3">
      <c r="A341" s="19"/>
      <c r="B341" s="19"/>
      <c r="C341" s="19"/>
      <c r="D341" s="19"/>
      <c r="E341" s="19"/>
      <c r="F341" s="19"/>
      <c r="G341" s="19"/>
      <c r="H341" s="22"/>
      <c r="I341" s="19"/>
      <c r="J341" s="22"/>
      <c r="K341" s="19"/>
      <c r="L341" s="19"/>
      <c r="M341" s="19"/>
      <c r="N341" s="19"/>
      <c r="O341" s="19"/>
      <c r="P341" s="24"/>
      <c r="Q341" s="24"/>
      <c r="R341" s="19"/>
      <c r="S341" s="19"/>
      <c r="T341" s="19"/>
      <c r="U341" s="19"/>
      <c r="V341" s="19"/>
      <c r="W341" s="19"/>
    </row>
    <row r="342" spans="1:23" ht="12.75" customHeight="1" x14ac:dyDescent="0.3">
      <c r="A342" s="19"/>
      <c r="B342" s="19"/>
      <c r="C342" s="19"/>
      <c r="D342" s="19"/>
      <c r="E342" s="19"/>
      <c r="F342" s="19"/>
      <c r="G342" s="19"/>
      <c r="H342" s="22"/>
      <c r="I342" s="19"/>
      <c r="J342" s="22"/>
      <c r="K342" s="19"/>
      <c r="L342" s="19"/>
      <c r="M342" s="19"/>
      <c r="N342" s="19"/>
      <c r="O342" s="19"/>
      <c r="P342" s="24"/>
      <c r="Q342" s="24"/>
      <c r="R342" s="19"/>
      <c r="S342" s="19"/>
      <c r="T342" s="19"/>
      <c r="U342" s="19"/>
      <c r="V342" s="19"/>
      <c r="W342" s="19"/>
    </row>
    <row r="343" spans="1:23" ht="12.75" customHeight="1" x14ac:dyDescent="0.3">
      <c r="A343" s="19"/>
      <c r="B343" s="19"/>
      <c r="C343" s="19"/>
      <c r="D343" s="19"/>
      <c r="E343" s="19"/>
      <c r="F343" s="19"/>
      <c r="G343" s="19"/>
      <c r="H343" s="22"/>
      <c r="I343" s="19"/>
      <c r="J343" s="22"/>
      <c r="K343" s="19"/>
      <c r="L343" s="19"/>
      <c r="M343" s="19"/>
      <c r="N343" s="19"/>
      <c r="O343" s="19"/>
      <c r="P343" s="24"/>
      <c r="Q343" s="24"/>
      <c r="R343" s="19"/>
      <c r="S343" s="19"/>
      <c r="T343" s="19"/>
      <c r="U343" s="19"/>
      <c r="V343" s="19"/>
      <c r="W343" s="19"/>
    </row>
    <row r="344" spans="1:23" ht="12.75" customHeight="1" x14ac:dyDescent="0.3">
      <c r="A344" s="19"/>
      <c r="B344" s="19"/>
      <c r="C344" s="19"/>
      <c r="D344" s="19"/>
      <c r="E344" s="19"/>
      <c r="F344" s="19"/>
      <c r="G344" s="19"/>
      <c r="H344" s="22"/>
      <c r="I344" s="19"/>
      <c r="J344" s="22"/>
      <c r="K344" s="19"/>
      <c r="L344" s="19"/>
      <c r="M344" s="19"/>
      <c r="N344" s="19"/>
      <c r="O344" s="19"/>
      <c r="P344" s="24"/>
      <c r="Q344" s="24"/>
      <c r="R344" s="19"/>
      <c r="S344" s="19"/>
      <c r="T344" s="19"/>
      <c r="U344" s="19"/>
      <c r="V344" s="19"/>
      <c r="W344" s="19"/>
    </row>
    <row r="345" spans="1:23" ht="12.75" customHeight="1" x14ac:dyDescent="0.3">
      <c r="A345" s="19"/>
      <c r="B345" s="19"/>
      <c r="C345" s="19"/>
      <c r="D345" s="19"/>
      <c r="E345" s="19"/>
      <c r="F345" s="19"/>
      <c r="G345" s="19"/>
      <c r="H345" s="22"/>
      <c r="I345" s="19"/>
      <c r="J345" s="22"/>
      <c r="K345" s="19"/>
      <c r="L345" s="19"/>
      <c r="M345" s="19"/>
      <c r="N345" s="19"/>
      <c r="O345" s="19"/>
      <c r="P345" s="24"/>
      <c r="Q345" s="24"/>
      <c r="R345" s="19"/>
      <c r="S345" s="19"/>
      <c r="T345" s="19"/>
      <c r="U345" s="19"/>
      <c r="V345" s="19"/>
      <c r="W345" s="19"/>
    </row>
    <row r="346" spans="1:23" ht="12.75" customHeight="1" x14ac:dyDescent="0.3">
      <c r="A346" s="19"/>
      <c r="B346" s="19"/>
      <c r="C346" s="19"/>
      <c r="D346" s="19"/>
      <c r="E346" s="19"/>
      <c r="F346" s="19"/>
      <c r="G346" s="19"/>
      <c r="H346" s="22"/>
      <c r="I346" s="19"/>
      <c r="J346" s="22"/>
      <c r="K346" s="19"/>
      <c r="L346" s="19"/>
      <c r="M346" s="19"/>
      <c r="N346" s="19"/>
      <c r="O346" s="19"/>
      <c r="P346" s="24"/>
      <c r="Q346" s="24"/>
      <c r="R346" s="19"/>
      <c r="S346" s="19"/>
      <c r="T346" s="19"/>
      <c r="U346" s="19"/>
      <c r="V346" s="19"/>
      <c r="W346" s="19"/>
    </row>
    <row r="347" spans="1:23" ht="12.75" customHeight="1" x14ac:dyDescent="0.3">
      <c r="A347" s="19"/>
      <c r="B347" s="19"/>
      <c r="C347" s="19"/>
      <c r="D347" s="19"/>
      <c r="E347" s="19"/>
      <c r="F347" s="19"/>
      <c r="G347" s="19"/>
      <c r="H347" s="22"/>
      <c r="I347" s="19"/>
      <c r="J347" s="22"/>
      <c r="K347" s="19"/>
      <c r="L347" s="19"/>
      <c r="M347" s="19"/>
      <c r="N347" s="19"/>
      <c r="O347" s="19"/>
      <c r="P347" s="24"/>
      <c r="Q347" s="24"/>
      <c r="R347" s="19"/>
      <c r="S347" s="19"/>
      <c r="T347" s="19"/>
      <c r="U347" s="19"/>
      <c r="V347" s="19"/>
      <c r="W347" s="19"/>
    </row>
    <row r="348" spans="1:23" ht="12.75" customHeight="1" x14ac:dyDescent="0.3">
      <c r="A348" s="19"/>
      <c r="B348" s="19"/>
      <c r="C348" s="19"/>
      <c r="D348" s="19"/>
      <c r="E348" s="19"/>
      <c r="F348" s="19"/>
      <c r="G348" s="19"/>
      <c r="H348" s="22"/>
      <c r="I348" s="19"/>
      <c r="J348" s="22"/>
      <c r="K348" s="19"/>
      <c r="L348" s="19"/>
      <c r="M348" s="19"/>
      <c r="N348" s="19"/>
      <c r="O348" s="19"/>
      <c r="P348" s="24"/>
      <c r="Q348" s="24"/>
      <c r="R348" s="19"/>
      <c r="S348" s="19"/>
      <c r="T348" s="19"/>
      <c r="U348" s="19"/>
      <c r="V348" s="19"/>
      <c r="W348" s="19"/>
    </row>
    <row r="349" spans="1:23" ht="12.75" customHeight="1" x14ac:dyDescent="0.3">
      <c r="A349" s="19"/>
      <c r="B349" s="19"/>
      <c r="C349" s="19"/>
      <c r="D349" s="19"/>
      <c r="E349" s="19"/>
      <c r="F349" s="19"/>
      <c r="G349" s="19"/>
      <c r="H349" s="22"/>
      <c r="I349" s="19"/>
      <c r="J349" s="22"/>
      <c r="K349" s="19"/>
      <c r="L349" s="19"/>
      <c r="M349" s="19"/>
      <c r="N349" s="19"/>
      <c r="O349" s="19"/>
      <c r="P349" s="24"/>
      <c r="Q349" s="24"/>
      <c r="R349" s="19"/>
      <c r="S349" s="19"/>
      <c r="T349" s="19"/>
      <c r="U349" s="19"/>
      <c r="V349" s="19"/>
      <c r="W349" s="19"/>
    </row>
    <row r="350" spans="1:23" ht="12.75" customHeight="1" x14ac:dyDescent="0.3">
      <c r="A350" s="19"/>
      <c r="B350" s="19"/>
      <c r="C350" s="19"/>
      <c r="D350" s="19"/>
      <c r="E350" s="19"/>
      <c r="F350" s="19"/>
      <c r="G350" s="19"/>
      <c r="H350" s="22"/>
      <c r="I350" s="19"/>
      <c r="J350" s="22"/>
      <c r="K350" s="19"/>
      <c r="L350" s="19"/>
      <c r="M350" s="19"/>
      <c r="N350" s="19"/>
      <c r="O350" s="19"/>
      <c r="P350" s="24"/>
      <c r="Q350" s="24"/>
      <c r="R350" s="19"/>
      <c r="S350" s="19"/>
      <c r="T350" s="19"/>
      <c r="U350" s="19"/>
      <c r="V350" s="19"/>
      <c r="W350" s="19"/>
    </row>
    <row r="351" spans="1:23" ht="12.75" customHeight="1" x14ac:dyDescent="0.3">
      <c r="A351" s="19"/>
      <c r="B351" s="19"/>
      <c r="C351" s="19"/>
      <c r="D351" s="19"/>
      <c r="E351" s="19"/>
      <c r="F351" s="19"/>
      <c r="G351" s="19"/>
      <c r="H351" s="22"/>
      <c r="I351" s="19"/>
      <c r="J351" s="22"/>
      <c r="K351" s="19"/>
      <c r="L351" s="19"/>
      <c r="M351" s="19"/>
      <c r="N351" s="19"/>
      <c r="O351" s="19"/>
      <c r="P351" s="24"/>
      <c r="Q351" s="24"/>
      <c r="R351" s="19"/>
      <c r="S351" s="19"/>
      <c r="T351" s="19"/>
      <c r="U351" s="19"/>
      <c r="V351" s="19"/>
      <c r="W351" s="19"/>
    </row>
    <row r="352" spans="1:23" ht="12.75" customHeight="1" x14ac:dyDescent="0.3">
      <c r="A352" s="19"/>
      <c r="B352" s="19"/>
      <c r="C352" s="19"/>
      <c r="D352" s="19"/>
      <c r="E352" s="19"/>
      <c r="F352" s="19"/>
      <c r="G352" s="19"/>
      <c r="H352" s="22"/>
      <c r="I352" s="19"/>
      <c r="J352" s="22"/>
      <c r="K352" s="19"/>
      <c r="L352" s="19"/>
      <c r="M352" s="19"/>
      <c r="N352" s="19"/>
      <c r="O352" s="19"/>
      <c r="P352" s="24"/>
      <c r="Q352" s="24"/>
      <c r="R352" s="19"/>
      <c r="S352" s="19"/>
      <c r="T352" s="19"/>
      <c r="U352" s="19"/>
      <c r="V352" s="19"/>
      <c r="W352" s="19"/>
    </row>
    <row r="353" spans="1:23" ht="12.75" customHeight="1" x14ac:dyDescent="0.3">
      <c r="A353" s="19"/>
      <c r="B353" s="19"/>
      <c r="C353" s="19"/>
      <c r="D353" s="19"/>
      <c r="E353" s="19"/>
      <c r="F353" s="19"/>
      <c r="G353" s="19"/>
      <c r="H353" s="22"/>
      <c r="I353" s="19"/>
      <c r="J353" s="22"/>
      <c r="K353" s="19"/>
      <c r="L353" s="19"/>
      <c r="M353" s="19"/>
      <c r="N353" s="19"/>
      <c r="O353" s="19"/>
      <c r="P353" s="24"/>
      <c r="Q353" s="24"/>
      <c r="R353" s="19"/>
      <c r="S353" s="19"/>
      <c r="T353" s="19"/>
      <c r="U353" s="19"/>
      <c r="V353" s="19"/>
      <c r="W353" s="19"/>
    </row>
    <row r="354" spans="1:23" ht="12.75" customHeight="1" x14ac:dyDescent="0.3">
      <c r="A354" s="19"/>
      <c r="B354" s="19"/>
      <c r="C354" s="19"/>
      <c r="D354" s="19"/>
      <c r="E354" s="19"/>
      <c r="F354" s="19"/>
      <c r="G354" s="19"/>
      <c r="H354" s="22"/>
      <c r="I354" s="19"/>
      <c r="J354" s="22"/>
      <c r="K354" s="19"/>
      <c r="L354" s="19"/>
      <c r="M354" s="19"/>
      <c r="N354" s="19"/>
      <c r="O354" s="19"/>
      <c r="P354" s="24"/>
      <c r="Q354" s="24"/>
      <c r="R354" s="19"/>
      <c r="S354" s="19"/>
      <c r="T354" s="19"/>
      <c r="U354" s="19"/>
      <c r="V354" s="19"/>
      <c r="W354" s="19"/>
    </row>
    <row r="355" spans="1:23" ht="12.75" customHeight="1" x14ac:dyDescent="0.3">
      <c r="A355" s="19"/>
      <c r="B355" s="19"/>
      <c r="C355" s="19"/>
      <c r="D355" s="19"/>
      <c r="E355" s="19"/>
      <c r="F355" s="19"/>
      <c r="G355" s="19"/>
      <c r="H355" s="22"/>
      <c r="I355" s="19"/>
      <c r="J355" s="22"/>
      <c r="K355" s="19"/>
      <c r="L355" s="19"/>
      <c r="M355" s="19"/>
      <c r="N355" s="19"/>
      <c r="O355" s="19"/>
      <c r="P355" s="24"/>
      <c r="Q355" s="24"/>
      <c r="R355" s="19"/>
      <c r="S355" s="19"/>
      <c r="T355" s="19"/>
      <c r="U355" s="19"/>
      <c r="V355" s="19"/>
      <c r="W355" s="19"/>
    </row>
    <row r="356" spans="1:23" ht="12.75" customHeight="1" x14ac:dyDescent="0.3">
      <c r="A356" s="19"/>
      <c r="B356" s="19"/>
      <c r="C356" s="19"/>
      <c r="D356" s="19"/>
      <c r="E356" s="19"/>
      <c r="F356" s="19"/>
      <c r="G356" s="19"/>
      <c r="H356" s="22"/>
      <c r="I356" s="19"/>
      <c r="J356" s="22"/>
      <c r="K356" s="19"/>
      <c r="L356" s="19"/>
      <c r="M356" s="19"/>
      <c r="N356" s="19"/>
      <c r="O356" s="19"/>
      <c r="P356" s="24"/>
      <c r="Q356" s="24"/>
      <c r="R356" s="19"/>
      <c r="S356" s="19"/>
      <c r="T356" s="19"/>
      <c r="U356" s="19"/>
      <c r="V356" s="19"/>
      <c r="W356" s="19"/>
    </row>
    <row r="357" spans="1:23" ht="12.75" customHeight="1" x14ac:dyDescent="0.3">
      <c r="A357" s="19"/>
      <c r="B357" s="19"/>
      <c r="C357" s="19"/>
      <c r="D357" s="19"/>
      <c r="E357" s="19"/>
      <c r="F357" s="19"/>
      <c r="G357" s="19"/>
      <c r="H357" s="22"/>
      <c r="I357" s="19"/>
      <c r="J357" s="22"/>
      <c r="K357" s="19"/>
      <c r="L357" s="19"/>
      <c r="M357" s="19"/>
      <c r="N357" s="19"/>
      <c r="O357" s="19"/>
      <c r="P357" s="24"/>
      <c r="Q357" s="24"/>
      <c r="R357" s="19"/>
      <c r="S357" s="19"/>
      <c r="T357" s="19"/>
      <c r="U357" s="19"/>
      <c r="V357" s="19"/>
      <c r="W357" s="19"/>
    </row>
    <row r="358" spans="1:23" ht="12.75" customHeight="1" x14ac:dyDescent="0.3">
      <c r="A358" s="19"/>
      <c r="B358" s="19"/>
      <c r="C358" s="19"/>
      <c r="D358" s="19"/>
      <c r="E358" s="19"/>
      <c r="F358" s="19"/>
      <c r="G358" s="19"/>
      <c r="H358" s="22"/>
      <c r="I358" s="19"/>
      <c r="J358" s="22"/>
      <c r="K358" s="19"/>
      <c r="L358" s="19"/>
      <c r="M358" s="19"/>
      <c r="N358" s="19"/>
      <c r="O358" s="19"/>
      <c r="P358" s="24"/>
      <c r="Q358" s="24"/>
      <c r="R358" s="19"/>
      <c r="S358" s="19"/>
      <c r="T358" s="19"/>
      <c r="U358" s="19"/>
      <c r="V358" s="19"/>
      <c r="W358" s="19"/>
    </row>
    <row r="359" spans="1:23" ht="12.75" customHeight="1" x14ac:dyDescent="0.3">
      <c r="A359" s="19"/>
      <c r="B359" s="19"/>
      <c r="C359" s="19"/>
      <c r="D359" s="19"/>
      <c r="E359" s="19"/>
      <c r="F359" s="19"/>
      <c r="G359" s="19"/>
      <c r="H359" s="22"/>
      <c r="I359" s="19"/>
      <c r="J359" s="22"/>
      <c r="K359" s="19"/>
      <c r="L359" s="19"/>
      <c r="M359" s="19"/>
      <c r="N359" s="19"/>
      <c r="O359" s="19"/>
      <c r="P359" s="24"/>
      <c r="Q359" s="24"/>
      <c r="R359" s="19"/>
      <c r="S359" s="19"/>
      <c r="T359" s="19"/>
      <c r="U359" s="19"/>
      <c r="V359" s="19"/>
      <c r="W359" s="19"/>
    </row>
    <row r="360" spans="1:23" ht="12.75" customHeight="1" x14ac:dyDescent="0.3">
      <c r="A360" s="19"/>
      <c r="B360" s="19"/>
      <c r="C360" s="19"/>
      <c r="D360" s="19"/>
      <c r="E360" s="19"/>
      <c r="F360" s="19"/>
      <c r="G360" s="19"/>
      <c r="H360" s="22"/>
      <c r="I360" s="19"/>
      <c r="J360" s="22"/>
      <c r="K360" s="19"/>
      <c r="L360" s="19"/>
      <c r="M360" s="19"/>
      <c r="N360" s="19"/>
      <c r="O360" s="19"/>
      <c r="P360" s="24"/>
      <c r="Q360" s="24"/>
      <c r="R360" s="19"/>
      <c r="S360" s="19"/>
      <c r="T360" s="19"/>
      <c r="U360" s="19"/>
      <c r="V360" s="19"/>
      <c r="W360" s="19"/>
    </row>
    <row r="361" spans="1:23" ht="12.75" customHeight="1" x14ac:dyDescent="0.3">
      <c r="A361" s="19"/>
      <c r="B361" s="19"/>
      <c r="C361" s="19"/>
      <c r="D361" s="19"/>
      <c r="E361" s="19"/>
      <c r="F361" s="19"/>
      <c r="G361" s="19"/>
      <c r="H361" s="22"/>
      <c r="I361" s="19"/>
      <c r="J361" s="22"/>
      <c r="K361" s="19"/>
      <c r="L361" s="19"/>
      <c r="M361" s="19"/>
      <c r="N361" s="19"/>
      <c r="O361" s="19"/>
      <c r="P361" s="24"/>
      <c r="Q361" s="24"/>
      <c r="R361" s="19"/>
      <c r="S361" s="19"/>
      <c r="T361" s="19"/>
      <c r="U361" s="19"/>
      <c r="V361" s="19"/>
      <c r="W361" s="19"/>
    </row>
    <row r="362" spans="1:23" ht="12.75" customHeight="1" x14ac:dyDescent="0.3">
      <c r="A362" s="19"/>
      <c r="B362" s="19"/>
      <c r="C362" s="19"/>
      <c r="D362" s="19"/>
      <c r="E362" s="19"/>
      <c r="F362" s="19"/>
      <c r="G362" s="19"/>
      <c r="H362" s="22"/>
      <c r="I362" s="19"/>
      <c r="J362" s="22"/>
      <c r="K362" s="19"/>
      <c r="L362" s="19"/>
      <c r="M362" s="19"/>
      <c r="N362" s="19"/>
      <c r="O362" s="19"/>
      <c r="P362" s="24"/>
      <c r="Q362" s="24"/>
      <c r="R362" s="19"/>
      <c r="S362" s="19"/>
      <c r="T362" s="19"/>
      <c r="U362" s="19"/>
      <c r="V362" s="19"/>
      <c r="W362" s="19"/>
    </row>
    <row r="363" spans="1:23" ht="12.75" customHeight="1" x14ac:dyDescent="0.3">
      <c r="A363" s="19"/>
      <c r="B363" s="19"/>
      <c r="C363" s="19"/>
      <c r="D363" s="19"/>
      <c r="E363" s="19"/>
      <c r="F363" s="19"/>
      <c r="G363" s="19"/>
      <c r="H363" s="22"/>
      <c r="I363" s="19"/>
      <c r="J363" s="22"/>
      <c r="K363" s="19"/>
      <c r="L363" s="19"/>
      <c r="M363" s="19"/>
      <c r="N363" s="19"/>
      <c r="O363" s="19"/>
      <c r="P363" s="24"/>
      <c r="Q363" s="24"/>
      <c r="R363" s="19"/>
      <c r="S363" s="19"/>
      <c r="T363" s="19"/>
      <c r="U363" s="19"/>
      <c r="V363" s="19"/>
      <c r="W363" s="19"/>
    </row>
    <row r="364" spans="1:23" ht="12.75" customHeight="1" x14ac:dyDescent="0.3">
      <c r="A364" s="19"/>
      <c r="B364" s="19"/>
      <c r="C364" s="19"/>
      <c r="D364" s="19"/>
      <c r="E364" s="19"/>
      <c r="F364" s="19"/>
      <c r="G364" s="19"/>
      <c r="H364" s="22"/>
      <c r="I364" s="19"/>
      <c r="J364" s="22"/>
      <c r="K364" s="19"/>
      <c r="L364" s="19"/>
      <c r="M364" s="19"/>
      <c r="N364" s="19"/>
      <c r="O364" s="19"/>
      <c r="P364" s="24"/>
      <c r="Q364" s="24"/>
      <c r="R364" s="19"/>
      <c r="S364" s="19"/>
      <c r="T364" s="19"/>
      <c r="U364" s="19"/>
      <c r="V364" s="19"/>
      <c r="W364" s="19"/>
    </row>
    <row r="365" spans="1:23" ht="12.75" customHeight="1" x14ac:dyDescent="0.3">
      <c r="A365" s="19"/>
      <c r="B365" s="19"/>
      <c r="C365" s="19"/>
      <c r="D365" s="19"/>
      <c r="E365" s="19"/>
      <c r="F365" s="19"/>
      <c r="G365" s="19"/>
      <c r="H365" s="22"/>
      <c r="I365" s="19"/>
      <c r="J365" s="22"/>
      <c r="K365" s="19"/>
      <c r="L365" s="19"/>
      <c r="M365" s="19"/>
      <c r="N365" s="19"/>
      <c r="O365" s="19"/>
      <c r="P365" s="24"/>
      <c r="Q365" s="24"/>
      <c r="R365" s="19"/>
      <c r="S365" s="19"/>
      <c r="T365" s="19"/>
      <c r="U365" s="19"/>
      <c r="V365" s="19"/>
      <c r="W365" s="19"/>
    </row>
    <row r="366" spans="1:23" ht="12.75" customHeight="1" x14ac:dyDescent="0.3">
      <c r="A366" s="19"/>
      <c r="B366" s="19"/>
      <c r="C366" s="19"/>
      <c r="D366" s="19"/>
      <c r="E366" s="19"/>
      <c r="F366" s="19"/>
      <c r="G366" s="19"/>
      <c r="H366" s="22"/>
      <c r="I366" s="19"/>
      <c r="J366" s="22"/>
      <c r="K366" s="19"/>
      <c r="L366" s="19"/>
      <c r="M366" s="19"/>
      <c r="N366" s="19"/>
      <c r="O366" s="19"/>
      <c r="P366" s="24"/>
      <c r="Q366" s="24"/>
      <c r="R366" s="19"/>
      <c r="S366" s="19"/>
      <c r="T366" s="19"/>
      <c r="U366" s="19"/>
      <c r="V366" s="19"/>
      <c r="W366" s="19"/>
    </row>
    <row r="367" spans="1:23" ht="12.75" customHeight="1" x14ac:dyDescent="0.3">
      <c r="A367" s="19"/>
      <c r="B367" s="19"/>
      <c r="C367" s="19"/>
      <c r="D367" s="19"/>
      <c r="E367" s="19"/>
      <c r="F367" s="19"/>
      <c r="G367" s="19"/>
      <c r="H367" s="22"/>
      <c r="I367" s="19"/>
      <c r="J367" s="22"/>
      <c r="K367" s="19"/>
      <c r="L367" s="19"/>
      <c r="M367" s="19"/>
      <c r="N367" s="19"/>
      <c r="O367" s="19"/>
      <c r="P367" s="24"/>
      <c r="Q367" s="24"/>
      <c r="R367" s="19"/>
      <c r="S367" s="19"/>
      <c r="T367" s="19"/>
      <c r="U367" s="19"/>
      <c r="V367" s="19"/>
      <c r="W367" s="19"/>
    </row>
    <row r="368" spans="1:23" ht="12.75" customHeight="1" x14ac:dyDescent="0.3">
      <c r="A368" s="19"/>
      <c r="B368" s="19"/>
      <c r="C368" s="19"/>
      <c r="D368" s="19"/>
      <c r="E368" s="19"/>
      <c r="F368" s="19"/>
      <c r="G368" s="19"/>
      <c r="H368" s="22"/>
      <c r="I368" s="19"/>
      <c r="J368" s="22"/>
      <c r="K368" s="19"/>
      <c r="L368" s="19"/>
      <c r="M368" s="19"/>
      <c r="N368" s="19"/>
      <c r="O368" s="19"/>
      <c r="P368" s="24"/>
      <c r="Q368" s="24"/>
      <c r="R368" s="19"/>
      <c r="S368" s="19"/>
      <c r="T368" s="19"/>
      <c r="U368" s="19"/>
      <c r="V368" s="19"/>
      <c r="W368" s="19"/>
    </row>
    <row r="369" spans="1:23" ht="12.75" customHeight="1" x14ac:dyDescent="0.3">
      <c r="A369" s="19"/>
      <c r="B369" s="19"/>
      <c r="C369" s="19"/>
      <c r="D369" s="19"/>
      <c r="E369" s="19"/>
      <c r="F369" s="19"/>
      <c r="G369" s="19"/>
      <c r="H369" s="22"/>
      <c r="I369" s="19"/>
      <c r="J369" s="22"/>
      <c r="K369" s="19"/>
      <c r="L369" s="19"/>
      <c r="M369" s="19"/>
      <c r="N369" s="19"/>
      <c r="O369" s="19"/>
      <c r="P369" s="24"/>
      <c r="Q369" s="24"/>
      <c r="R369" s="19"/>
      <c r="S369" s="19"/>
      <c r="T369" s="19"/>
      <c r="U369" s="19"/>
      <c r="V369" s="19"/>
      <c r="W369" s="19"/>
    </row>
    <row r="370" spans="1:23" ht="12.75" customHeight="1" x14ac:dyDescent="0.3">
      <c r="A370" s="19"/>
      <c r="B370" s="19"/>
      <c r="C370" s="19"/>
      <c r="D370" s="19"/>
      <c r="E370" s="19"/>
      <c r="F370" s="19"/>
      <c r="G370" s="19"/>
      <c r="H370" s="22"/>
      <c r="I370" s="19"/>
      <c r="J370" s="22"/>
      <c r="K370" s="19"/>
      <c r="L370" s="19"/>
      <c r="M370" s="19"/>
      <c r="N370" s="19"/>
      <c r="O370" s="19"/>
      <c r="P370" s="24"/>
      <c r="Q370" s="24"/>
      <c r="R370" s="19"/>
      <c r="S370" s="19"/>
      <c r="T370" s="19"/>
      <c r="U370" s="19"/>
      <c r="V370" s="19"/>
      <c r="W370" s="19"/>
    </row>
    <row r="371" spans="1:23" ht="12.75" customHeight="1" x14ac:dyDescent="0.3">
      <c r="A371" s="19"/>
      <c r="B371" s="19"/>
      <c r="C371" s="19"/>
      <c r="D371" s="19"/>
      <c r="E371" s="19"/>
      <c r="F371" s="19"/>
      <c r="G371" s="19"/>
      <c r="H371" s="22"/>
      <c r="I371" s="19"/>
      <c r="J371" s="22"/>
      <c r="K371" s="19"/>
      <c r="L371" s="19"/>
      <c r="M371" s="19"/>
      <c r="N371" s="19"/>
      <c r="O371" s="19"/>
      <c r="P371" s="24"/>
      <c r="Q371" s="24"/>
      <c r="R371" s="19"/>
      <c r="S371" s="19"/>
      <c r="T371" s="19"/>
      <c r="U371" s="19"/>
      <c r="V371" s="19"/>
      <c r="W371" s="19"/>
    </row>
    <row r="372" spans="1:23" ht="12.75" customHeight="1" x14ac:dyDescent="0.3">
      <c r="A372" s="19"/>
      <c r="B372" s="19"/>
      <c r="C372" s="19"/>
      <c r="D372" s="19"/>
      <c r="E372" s="19"/>
      <c r="F372" s="19"/>
      <c r="G372" s="19"/>
      <c r="H372" s="22"/>
      <c r="I372" s="19"/>
      <c r="J372" s="22"/>
      <c r="K372" s="19"/>
      <c r="L372" s="19"/>
      <c r="M372" s="19"/>
      <c r="N372" s="19"/>
      <c r="O372" s="19"/>
      <c r="P372" s="24"/>
      <c r="Q372" s="24"/>
      <c r="R372" s="19"/>
      <c r="S372" s="19"/>
      <c r="T372" s="19"/>
      <c r="U372" s="19"/>
      <c r="V372" s="19"/>
      <c r="W372" s="19"/>
    </row>
    <row r="373" spans="1:23" ht="12.75" customHeight="1" x14ac:dyDescent="0.3">
      <c r="A373" s="19"/>
      <c r="B373" s="19"/>
      <c r="C373" s="19"/>
      <c r="D373" s="19"/>
      <c r="E373" s="19"/>
      <c r="F373" s="19"/>
      <c r="G373" s="19"/>
      <c r="H373" s="22"/>
      <c r="I373" s="19"/>
      <c r="J373" s="22"/>
      <c r="K373" s="19"/>
      <c r="L373" s="19"/>
      <c r="M373" s="19"/>
      <c r="N373" s="19"/>
      <c r="O373" s="19"/>
      <c r="P373" s="24"/>
      <c r="Q373" s="24"/>
      <c r="R373" s="19"/>
      <c r="S373" s="19"/>
      <c r="T373" s="19"/>
      <c r="U373" s="19"/>
      <c r="V373" s="19"/>
      <c r="W373" s="19"/>
    </row>
    <row r="374" spans="1:23" ht="12.75" customHeight="1" x14ac:dyDescent="0.3">
      <c r="A374" s="19"/>
      <c r="B374" s="19"/>
      <c r="C374" s="19"/>
      <c r="D374" s="19"/>
      <c r="E374" s="19"/>
      <c r="F374" s="19"/>
      <c r="G374" s="19"/>
      <c r="H374" s="22"/>
      <c r="I374" s="19"/>
      <c r="J374" s="22"/>
      <c r="K374" s="19"/>
      <c r="L374" s="19"/>
      <c r="M374" s="19"/>
      <c r="N374" s="19"/>
      <c r="O374" s="19"/>
      <c r="P374" s="24"/>
      <c r="Q374" s="24"/>
      <c r="R374" s="19"/>
      <c r="S374" s="19"/>
      <c r="T374" s="19"/>
      <c r="U374" s="19"/>
      <c r="V374" s="19"/>
      <c r="W374" s="19"/>
    </row>
    <row r="375" spans="1:23" ht="12.75" customHeight="1" x14ac:dyDescent="0.3">
      <c r="A375" s="19"/>
      <c r="B375" s="19"/>
      <c r="C375" s="19"/>
      <c r="D375" s="19"/>
      <c r="E375" s="19"/>
      <c r="F375" s="19"/>
      <c r="G375" s="19"/>
      <c r="H375" s="22"/>
      <c r="I375" s="19"/>
      <c r="J375" s="22"/>
      <c r="K375" s="19"/>
      <c r="L375" s="19"/>
      <c r="M375" s="19"/>
      <c r="N375" s="19"/>
      <c r="O375" s="19"/>
      <c r="P375" s="24"/>
      <c r="Q375" s="24"/>
      <c r="R375" s="19"/>
      <c r="S375" s="19"/>
      <c r="T375" s="19"/>
      <c r="U375" s="19"/>
      <c r="V375" s="19"/>
      <c r="W375" s="19"/>
    </row>
    <row r="376" spans="1:23" ht="12.75" customHeight="1" x14ac:dyDescent="0.3">
      <c r="A376" s="19"/>
      <c r="B376" s="19"/>
      <c r="C376" s="19"/>
      <c r="D376" s="19"/>
      <c r="E376" s="19"/>
      <c r="F376" s="19"/>
      <c r="G376" s="19"/>
      <c r="H376" s="22"/>
      <c r="I376" s="19"/>
      <c r="J376" s="22"/>
      <c r="K376" s="19"/>
      <c r="L376" s="19"/>
      <c r="M376" s="19"/>
      <c r="N376" s="19"/>
      <c r="O376" s="19"/>
      <c r="P376" s="24"/>
      <c r="Q376" s="24"/>
      <c r="R376" s="19"/>
      <c r="S376" s="19"/>
      <c r="T376" s="19"/>
      <c r="U376" s="19"/>
      <c r="V376" s="19"/>
      <c r="W376" s="19"/>
    </row>
    <row r="377" spans="1:23" ht="12.75" customHeight="1" x14ac:dyDescent="0.3">
      <c r="A377" s="19"/>
      <c r="B377" s="19"/>
      <c r="C377" s="19"/>
      <c r="D377" s="19"/>
      <c r="E377" s="19"/>
      <c r="F377" s="19"/>
      <c r="G377" s="19"/>
      <c r="H377" s="22"/>
      <c r="I377" s="19"/>
      <c r="J377" s="22"/>
      <c r="K377" s="19"/>
      <c r="L377" s="19"/>
      <c r="M377" s="19"/>
      <c r="N377" s="19"/>
      <c r="O377" s="19"/>
      <c r="P377" s="24"/>
      <c r="Q377" s="24"/>
      <c r="R377" s="19"/>
      <c r="S377" s="19"/>
      <c r="T377" s="19"/>
      <c r="U377" s="19"/>
      <c r="V377" s="19"/>
      <c r="W377" s="19"/>
    </row>
    <row r="378" spans="1:23" ht="12.75" customHeight="1" x14ac:dyDescent="0.3">
      <c r="A378" s="19"/>
      <c r="B378" s="19"/>
      <c r="C378" s="19"/>
      <c r="D378" s="19"/>
      <c r="E378" s="19"/>
      <c r="F378" s="19"/>
      <c r="G378" s="19"/>
      <c r="H378" s="22"/>
      <c r="I378" s="19"/>
      <c r="J378" s="22"/>
      <c r="K378" s="19"/>
      <c r="L378" s="19"/>
      <c r="M378" s="19"/>
      <c r="N378" s="19"/>
      <c r="O378" s="19"/>
      <c r="P378" s="24"/>
      <c r="Q378" s="24"/>
      <c r="R378" s="19"/>
      <c r="S378" s="19"/>
      <c r="T378" s="19"/>
      <c r="U378" s="19"/>
      <c r="V378" s="19"/>
      <c r="W378" s="19"/>
    </row>
    <row r="379" spans="1:23" ht="12.75" customHeight="1" x14ac:dyDescent="0.3">
      <c r="A379" s="19"/>
      <c r="B379" s="19"/>
      <c r="C379" s="19"/>
      <c r="D379" s="19"/>
      <c r="E379" s="19"/>
      <c r="F379" s="19"/>
      <c r="G379" s="19"/>
      <c r="H379" s="22"/>
      <c r="I379" s="19"/>
      <c r="J379" s="22"/>
      <c r="K379" s="19"/>
      <c r="L379" s="19"/>
      <c r="M379" s="19"/>
      <c r="N379" s="19"/>
      <c r="O379" s="19"/>
      <c r="P379" s="24"/>
      <c r="Q379" s="24"/>
      <c r="R379" s="19"/>
      <c r="S379" s="19"/>
      <c r="T379" s="19"/>
      <c r="U379" s="19"/>
      <c r="V379" s="19"/>
      <c r="W379" s="19"/>
    </row>
    <row r="380" spans="1:23" ht="12.75" customHeight="1" x14ac:dyDescent="0.3">
      <c r="A380" s="19"/>
      <c r="B380" s="19"/>
      <c r="C380" s="19"/>
      <c r="D380" s="19"/>
      <c r="E380" s="19"/>
      <c r="F380" s="19"/>
      <c r="G380" s="19"/>
      <c r="H380" s="22"/>
      <c r="I380" s="19"/>
      <c r="J380" s="22"/>
      <c r="K380" s="19"/>
      <c r="L380" s="19"/>
      <c r="M380" s="19"/>
      <c r="N380" s="19"/>
      <c r="O380" s="19"/>
      <c r="P380" s="24"/>
      <c r="Q380" s="24"/>
      <c r="R380" s="19"/>
      <c r="S380" s="19"/>
      <c r="T380" s="19"/>
      <c r="U380" s="19"/>
      <c r="V380" s="19"/>
      <c r="W380" s="19"/>
    </row>
    <row r="381" spans="1:23" ht="12.75" customHeight="1" x14ac:dyDescent="0.3">
      <c r="A381" s="19"/>
      <c r="B381" s="19"/>
      <c r="C381" s="19"/>
      <c r="D381" s="19"/>
      <c r="E381" s="19"/>
      <c r="F381" s="19"/>
      <c r="G381" s="19"/>
      <c r="H381" s="22"/>
      <c r="I381" s="19"/>
      <c r="J381" s="22"/>
      <c r="K381" s="19"/>
      <c r="L381" s="19"/>
      <c r="M381" s="19"/>
      <c r="N381" s="19"/>
      <c r="O381" s="19"/>
      <c r="P381" s="24"/>
      <c r="Q381" s="24"/>
      <c r="R381" s="19"/>
      <c r="S381" s="19"/>
      <c r="T381" s="19"/>
      <c r="U381" s="19"/>
      <c r="V381" s="19"/>
      <c r="W381" s="19"/>
    </row>
    <row r="382" spans="1:23" ht="12.75" customHeight="1" x14ac:dyDescent="0.3">
      <c r="A382" s="19"/>
      <c r="B382" s="19"/>
      <c r="C382" s="19"/>
      <c r="D382" s="19"/>
      <c r="E382" s="19"/>
      <c r="F382" s="19"/>
      <c r="G382" s="19"/>
      <c r="H382" s="22"/>
      <c r="I382" s="19"/>
      <c r="J382" s="22"/>
      <c r="K382" s="19"/>
      <c r="L382" s="19"/>
      <c r="M382" s="19"/>
      <c r="N382" s="19"/>
      <c r="O382" s="19"/>
      <c r="P382" s="24"/>
      <c r="Q382" s="24"/>
      <c r="R382" s="19"/>
      <c r="S382" s="19"/>
      <c r="T382" s="19"/>
      <c r="U382" s="19"/>
      <c r="V382" s="19"/>
      <c r="W382" s="19"/>
    </row>
    <row r="383" spans="1:23" ht="12.75" customHeight="1" x14ac:dyDescent="0.3">
      <c r="A383" s="19"/>
      <c r="B383" s="19"/>
      <c r="C383" s="19"/>
      <c r="D383" s="19"/>
      <c r="E383" s="19"/>
      <c r="F383" s="19"/>
      <c r="G383" s="19"/>
      <c r="H383" s="22"/>
      <c r="I383" s="19"/>
      <c r="J383" s="22"/>
      <c r="K383" s="19"/>
      <c r="L383" s="19"/>
      <c r="M383" s="19"/>
      <c r="N383" s="19"/>
      <c r="O383" s="19"/>
      <c r="P383" s="24"/>
      <c r="Q383" s="24"/>
      <c r="R383" s="19"/>
      <c r="S383" s="19"/>
      <c r="T383" s="19"/>
      <c r="U383" s="19"/>
      <c r="V383" s="19"/>
      <c r="W383" s="19"/>
    </row>
    <row r="384" spans="1:23" ht="12.75" customHeight="1" x14ac:dyDescent="0.3">
      <c r="A384" s="19"/>
      <c r="B384" s="19"/>
      <c r="C384" s="19"/>
      <c r="D384" s="19"/>
      <c r="E384" s="19"/>
      <c r="F384" s="19"/>
      <c r="G384" s="19"/>
      <c r="H384" s="22"/>
      <c r="I384" s="19"/>
      <c r="J384" s="22"/>
      <c r="K384" s="19"/>
      <c r="L384" s="19"/>
      <c r="M384" s="19"/>
      <c r="N384" s="19"/>
      <c r="O384" s="19"/>
      <c r="P384" s="24"/>
      <c r="Q384" s="24"/>
      <c r="R384" s="19"/>
      <c r="S384" s="19"/>
      <c r="T384" s="19"/>
      <c r="U384" s="19"/>
      <c r="V384" s="19"/>
      <c r="W384" s="19"/>
    </row>
    <row r="385" spans="1:23" ht="12.75" customHeight="1" x14ac:dyDescent="0.3">
      <c r="A385" s="19"/>
      <c r="B385" s="19"/>
      <c r="C385" s="19"/>
      <c r="D385" s="19"/>
      <c r="E385" s="19"/>
      <c r="F385" s="19"/>
      <c r="G385" s="19"/>
      <c r="H385" s="22"/>
      <c r="I385" s="19"/>
      <c r="J385" s="22"/>
      <c r="K385" s="19"/>
      <c r="L385" s="19"/>
      <c r="M385" s="19"/>
      <c r="N385" s="19"/>
      <c r="O385" s="19"/>
      <c r="P385" s="24"/>
      <c r="Q385" s="24"/>
      <c r="R385" s="19"/>
      <c r="S385" s="19"/>
      <c r="T385" s="19"/>
      <c r="U385" s="19"/>
      <c r="V385" s="19"/>
      <c r="W385" s="19"/>
    </row>
    <row r="386" spans="1:23" ht="12.75" customHeight="1" x14ac:dyDescent="0.3">
      <c r="A386" s="19"/>
      <c r="B386" s="19"/>
      <c r="C386" s="19"/>
      <c r="D386" s="19"/>
      <c r="E386" s="19"/>
      <c r="F386" s="19"/>
      <c r="G386" s="19"/>
      <c r="H386" s="22"/>
      <c r="I386" s="19"/>
      <c r="J386" s="22"/>
      <c r="K386" s="19"/>
      <c r="L386" s="19"/>
      <c r="M386" s="19"/>
      <c r="N386" s="19"/>
      <c r="O386" s="19"/>
      <c r="P386" s="24"/>
      <c r="Q386" s="24"/>
      <c r="R386" s="19"/>
      <c r="S386" s="19"/>
      <c r="T386" s="19"/>
      <c r="U386" s="19"/>
      <c r="V386" s="19"/>
      <c r="W386" s="19"/>
    </row>
    <row r="387" spans="1:23" ht="12.75" customHeight="1" x14ac:dyDescent="0.3">
      <c r="A387" s="19"/>
      <c r="B387" s="19"/>
      <c r="C387" s="19"/>
      <c r="D387" s="19"/>
      <c r="E387" s="19"/>
      <c r="F387" s="19"/>
      <c r="G387" s="19"/>
      <c r="H387" s="22"/>
      <c r="I387" s="19"/>
      <c r="J387" s="22"/>
      <c r="K387" s="19"/>
      <c r="L387" s="19"/>
      <c r="M387" s="19"/>
      <c r="N387" s="19"/>
      <c r="O387" s="19"/>
      <c r="P387" s="24"/>
      <c r="Q387" s="24"/>
      <c r="R387" s="19"/>
      <c r="S387" s="19"/>
      <c r="T387" s="19"/>
      <c r="U387" s="19"/>
      <c r="V387" s="19"/>
      <c r="W387" s="19"/>
    </row>
    <row r="388" spans="1:23" ht="12.75" customHeight="1" x14ac:dyDescent="0.3">
      <c r="A388" s="19"/>
      <c r="B388" s="19"/>
      <c r="C388" s="19"/>
      <c r="D388" s="19"/>
      <c r="E388" s="19"/>
      <c r="F388" s="19"/>
      <c r="G388" s="19"/>
      <c r="H388" s="22"/>
      <c r="I388" s="19"/>
      <c r="J388" s="22"/>
      <c r="K388" s="19"/>
      <c r="L388" s="19"/>
      <c r="M388" s="19"/>
      <c r="N388" s="19"/>
      <c r="O388" s="19"/>
      <c r="P388" s="24"/>
      <c r="Q388" s="24"/>
      <c r="R388" s="19"/>
      <c r="S388" s="19"/>
      <c r="T388" s="19"/>
      <c r="U388" s="19"/>
      <c r="V388" s="19"/>
      <c r="W388" s="19"/>
    </row>
    <row r="389" spans="1:23" ht="12.75" customHeight="1" x14ac:dyDescent="0.3">
      <c r="A389" s="19"/>
      <c r="B389" s="19"/>
      <c r="C389" s="19"/>
      <c r="D389" s="19"/>
      <c r="E389" s="19"/>
      <c r="F389" s="19"/>
      <c r="G389" s="19"/>
      <c r="H389" s="22"/>
      <c r="I389" s="19"/>
      <c r="J389" s="22"/>
      <c r="K389" s="19"/>
      <c r="L389" s="19"/>
      <c r="M389" s="19"/>
      <c r="N389" s="19"/>
      <c r="O389" s="19"/>
      <c r="P389" s="24"/>
      <c r="Q389" s="24"/>
      <c r="R389" s="19"/>
      <c r="S389" s="19"/>
      <c r="T389" s="19"/>
      <c r="U389" s="19"/>
      <c r="V389" s="19"/>
      <c r="W389" s="19"/>
    </row>
    <row r="390" spans="1:23" ht="12.75" customHeight="1" x14ac:dyDescent="0.3">
      <c r="A390" s="19"/>
      <c r="B390" s="19"/>
      <c r="C390" s="19"/>
      <c r="D390" s="19"/>
      <c r="E390" s="19"/>
      <c r="F390" s="19"/>
      <c r="G390" s="19"/>
      <c r="H390" s="22"/>
      <c r="I390" s="19"/>
      <c r="J390" s="22"/>
      <c r="K390" s="19"/>
      <c r="L390" s="19"/>
      <c r="M390" s="19"/>
      <c r="N390" s="19"/>
      <c r="O390" s="19"/>
      <c r="P390" s="24"/>
      <c r="Q390" s="24"/>
      <c r="R390" s="19"/>
      <c r="S390" s="19"/>
      <c r="T390" s="19"/>
      <c r="U390" s="19"/>
      <c r="V390" s="19"/>
      <c r="W390" s="19"/>
    </row>
    <row r="391" spans="1:23" ht="12.75" customHeight="1" x14ac:dyDescent="0.3">
      <c r="A391" s="19"/>
      <c r="B391" s="19"/>
      <c r="C391" s="19"/>
      <c r="D391" s="19"/>
      <c r="E391" s="19"/>
      <c r="F391" s="19"/>
      <c r="G391" s="19"/>
      <c r="H391" s="22"/>
      <c r="I391" s="19"/>
      <c r="J391" s="22"/>
      <c r="K391" s="19"/>
      <c r="L391" s="19"/>
      <c r="M391" s="19"/>
      <c r="N391" s="19"/>
      <c r="O391" s="19"/>
      <c r="P391" s="24"/>
      <c r="Q391" s="24"/>
      <c r="R391" s="19"/>
      <c r="S391" s="19"/>
      <c r="T391" s="19"/>
      <c r="U391" s="19"/>
      <c r="V391" s="19"/>
      <c r="W391" s="19"/>
    </row>
    <row r="392" spans="1:23" ht="12.75" customHeight="1" x14ac:dyDescent="0.3">
      <c r="A392" s="19"/>
      <c r="B392" s="19"/>
      <c r="C392" s="19"/>
      <c r="D392" s="19"/>
      <c r="E392" s="19"/>
      <c r="F392" s="19"/>
      <c r="G392" s="19"/>
      <c r="H392" s="22"/>
      <c r="I392" s="19"/>
      <c r="J392" s="22"/>
      <c r="K392" s="19"/>
      <c r="L392" s="19"/>
      <c r="M392" s="19"/>
      <c r="N392" s="19"/>
      <c r="O392" s="19"/>
      <c r="P392" s="24"/>
      <c r="Q392" s="24"/>
      <c r="R392" s="19"/>
      <c r="S392" s="19"/>
      <c r="T392" s="19"/>
      <c r="U392" s="19"/>
      <c r="V392" s="19"/>
      <c r="W392" s="19"/>
    </row>
    <row r="393" spans="1:23" ht="12.75" customHeight="1" x14ac:dyDescent="0.3">
      <c r="A393" s="19"/>
      <c r="B393" s="19"/>
      <c r="C393" s="19"/>
      <c r="D393" s="19"/>
      <c r="E393" s="19"/>
      <c r="F393" s="19"/>
      <c r="G393" s="19"/>
      <c r="H393" s="22"/>
      <c r="I393" s="19"/>
      <c r="J393" s="22"/>
      <c r="K393" s="19"/>
      <c r="L393" s="19"/>
      <c r="M393" s="19"/>
      <c r="N393" s="19"/>
      <c r="O393" s="19"/>
      <c r="P393" s="24"/>
      <c r="Q393" s="24"/>
      <c r="R393" s="19"/>
      <c r="S393" s="19"/>
      <c r="T393" s="19"/>
      <c r="U393" s="19"/>
      <c r="V393" s="19"/>
      <c r="W393" s="19"/>
    </row>
    <row r="394" spans="1:23" ht="12.75" customHeight="1" x14ac:dyDescent="0.3">
      <c r="A394" s="19"/>
      <c r="B394" s="19"/>
      <c r="C394" s="19"/>
      <c r="D394" s="19"/>
      <c r="E394" s="19"/>
      <c r="F394" s="19"/>
      <c r="G394" s="19"/>
      <c r="H394" s="22"/>
      <c r="I394" s="19"/>
      <c r="J394" s="22"/>
      <c r="K394" s="19"/>
      <c r="L394" s="19"/>
      <c r="M394" s="19"/>
      <c r="N394" s="19"/>
      <c r="O394" s="19"/>
      <c r="P394" s="24"/>
      <c r="Q394" s="24"/>
      <c r="R394" s="19"/>
      <c r="S394" s="19"/>
      <c r="T394" s="19"/>
      <c r="U394" s="19"/>
      <c r="V394" s="19"/>
      <c r="W394" s="19"/>
    </row>
    <row r="395" spans="1:23" ht="12.75" customHeight="1" x14ac:dyDescent="0.3">
      <c r="A395" s="19"/>
      <c r="B395" s="19"/>
      <c r="C395" s="19"/>
      <c r="D395" s="19"/>
      <c r="E395" s="19"/>
      <c r="F395" s="19"/>
      <c r="G395" s="19"/>
      <c r="H395" s="22"/>
      <c r="I395" s="19"/>
      <c r="J395" s="22"/>
      <c r="K395" s="19"/>
      <c r="L395" s="19"/>
      <c r="M395" s="19"/>
      <c r="N395" s="19"/>
      <c r="O395" s="19"/>
      <c r="P395" s="24"/>
      <c r="Q395" s="24"/>
      <c r="R395" s="19"/>
      <c r="S395" s="19"/>
      <c r="T395" s="19"/>
      <c r="U395" s="19"/>
      <c r="V395" s="19"/>
      <c r="W395" s="19"/>
    </row>
    <row r="396" spans="1:23" ht="12.75" customHeight="1" x14ac:dyDescent="0.3">
      <c r="A396" s="19"/>
      <c r="B396" s="19"/>
      <c r="C396" s="19"/>
      <c r="D396" s="19"/>
      <c r="E396" s="19"/>
      <c r="F396" s="19"/>
      <c r="G396" s="19"/>
      <c r="H396" s="22"/>
      <c r="I396" s="19"/>
      <c r="J396" s="22"/>
      <c r="K396" s="19"/>
      <c r="L396" s="19"/>
      <c r="M396" s="19"/>
      <c r="N396" s="19"/>
      <c r="O396" s="19"/>
      <c r="P396" s="24"/>
      <c r="Q396" s="24"/>
      <c r="R396" s="19"/>
      <c r="S396" s="19"/>
      <c r="T396" s="19"/>
      <c r="U396" s="19"/>
      <c r="V396" s="19"/>
      <c r="W396" s="19"/>
    </row>
    <row r="397" spans="1:23" ht="12.75" customHeight="1" x14ac:dyDescent="0.3">
      <c r="A397" s="19"/>
      <c r="B397" s="19"/>
      <c r="C397" s="19"/>
      <c r="D397" s="19"/>
      <c r="E397" s="19"/>
      <c r="F397" s="19"/>
      <c r="G397" s="19"/>
      <c r="H397" s="22"/>
      <c r="I397" s="19"/>
      <c r="J397" s="22"/>
      <c r="K397" s="19"/>
      <c r="L397" s="19"/>
      <c r="M397" s="19"/>
      <c r="N397" s="19"/>
      <c r="O397" s="19"/>
      <c r="P397" s="24"/>
      <c r="Q397" s="24"/>
      <c r="R397" s="19"/>
      <c r="S397" s="19"/>
      <c r="T397" s="19"/>
      <c r="U397" s="19"/>
      <c r="V397" s="19"/>
      <c r="W397" s="19"/>
    </row>
    <row r="398" spans="1:23" ht="12.75" customHeight="1" x14ac:dyDescent="0.3">
      <c r="A398" s="19"/>
      <c r="B398" s="19"/>
      <c r="C398" s="19"/>
      <c r="D398" s="19"/>
      <c r="E398" s="19"/>
      <c r="F398" s="19"/>
      <c r="G398" s="19"/>
      <c r="H398" s="22"/>
      <c r="I398" s="19"/>
      <c r="J398" s="22"/>
      <c r="K398" s="19"/>
      <c r="L398" s="19"/>
      <c r="M398" s="19"/>
      <c r="N398" s="19"/>
      <c r="O398" s="19"/>
      <c r="P398" s="24"/>
      <c r="Q398" s="24"/>
      <c r="R398" s="19"/>
      <c r="S398" s="19"/>
      <c r="T398" s="19"/>
      <c r="U398" s="19"/>
      <c r="V398" s="19"/>
      <c r="W398" s="19"/>
    </row>
    <row r="399" spans="1:23" ht="12.75" customHeight="1" x14ac:dyDescent="0.3">
      <c r="A399" s="19"/>
      <c r="B399" s="19"/>
      <c r="C399" s="19"/>
      <c r="D399" s="19"/>
      <c r="E399" s="19"/>
      <c r="F399" s="19"/>
      <c r="G399" s="19"/>
      <c r="H399" s="22"/>
      <c r="I399" s="19"/>
      <c r="J399" s="22"/>
      <c r="K399" s="19"/>
      <c r="L399" s="19"/>
      <c r="M399" s="19"/>
      <c r="N399" s="19"/>
      <c r="O399" s="19"/>
      <c r="P399" s="24"/>
      <c r="Q399" s="24"/>
      <c r="R399" s="19"/>
      <c r="S399" s="19"/>
      <c r="T399" s="19"/>
      <c r="U399" s="19"/>
      <c r="V399" s="19"/>
      <c r="W399" s="19"/>
    </row>
    <row r="400" spans="1:23" ht="12.75" customHeight="1" x14ac:dyDescent="0.3">
      <c r="A400" s="19"/>
      <c r="B400" s="19"/>
      <c r="C400" s="19"/>
      <c r="D400" s="19"/>
      <c r="E400" s="19"/>
      <c r="F400" s="19"/>
      <c r="G400" s="19"/>
      <c r="H400" s="22"/>
      <c r="I400" s="19"/>
      <c r="J400" s="22"/>
      <c r="K400" s="19"/>
      <c r="L400" s="19"/>
      <c r="M400" s="19"/>
      <c r="N400" s="19"/>
      <c r="O400" s="19"/>
      <c r="P400" s="24"/>
      <c r="Q400" s="24"/>
      <c r="R400" s="19"/>
      <c r="S400" s="19"/>
      <c r="T400" s="19"/>
      <c r="U400" s="19"/>
      <c r="V400" s="19"/>
      <c r="W400" s="19"/>
    </row>
    <row r="401" spans="1:23" ht="12.75" customHeight="1" x14ac:dyDescent="0.3">
      <c r="A401" s="19"/>
      <c r="B401" s="19"/>
      <c r="C401" s="19"/>
      <c r="D401" s="19"/>
      <c r="E401" s="19"/>
      <c r="F401" s="19"/>
      <c r="G401" s="19"/>
      <c r="H401" s="22"/>
      <c r="I401" s="19"/>
      <c r="J401" s="22"/>
      <c r="K401" s="19"/>
      <c r="L401" s="19"/>
      <c r="M401" s="19"/>
      <c r="N401" s="19"/>
      <c r="O401" s="19"/>
      <c r="P401" s="24"/>
      <c r="Q401" s="24"/>
      <c r="R401" s="19"/>
      <c r="S401" s="19"/>
      <c r="T401" s="19"/>
      <c r="U401" s="19"/>
      <c r="V401" s="19"/>
      <c r="W401" s="19"/>
    </row>
    <row r="402" spans="1:23" ht="12.75" customHeight="1" x14ac:dyDescent="0.3">
      <c r="A402" s="19"/>
      <c r="B402" s="19"/>
      <c r="C402" s="19"/>
      <c r="D402" s="19"/>
      <c r="E402" s="19"/>
      <c r="F402" s="19"/>
      <c r="G402" s="19"/>
      <c r="H402" s="22"/>
      <c r="I402" s="19"/>
      <c r="J402" s="22"/>
      <c r="K402" s="19"/>
      <c r="L402" s="19"/>
      <c r="M402" s="19"/>
      <c r="N402" s="19"/>
      <c r="O402" s="19"/>
      <c r="P402" s="24"/>
      <c r="Q402" s="24"/>
      <c r="R402" s="19"/>
      <c r="S402" s="19"/>
      <c r="T402" s="19"/>
      <c r="U402" s="19"/>
      <c r="V402" s="19"/>
      <c r="W402" s="19"/>
    </row>
    <row r="403" spans="1:23" ht="12.75" customHeight="1" x14ac:dyDescent="0.3">
      <c r="A403" s="19"/>
      <c r="B403" s="19"/>
      <c r="C403" s="19"/>
      <c r="D403" s="19"/>
      <c r="E403" s="19"/>
      <c r="F403" s="19"/>
      <c r="G403" s="19"/>
      <c r="H403" s="22"/>
      <c r="I403" s="19"/>
      <c r="J403" s="22"/>
      <c r="K403" s="19"/>
      <c r="L403" s="19"/>
      <c r="M403" s="19"/>
      <c r="N403" s="19"/>
      <c r="O403" s="19"/>
      <c r="P403" s="24"/>
      <c r="Q403" s="24"/>
      <c r="R403" s="19"/>
      <c r="S403" s="19"/>
      <c r="T403" s="19"/>
      <c r="U403" s="19"/>
      <c r="V403" s="19"/>
      <c r="W403" s="19"/>
    </row>
    <row r="404" spans="1:23" ht="12.75" customHeight="1" x14ac:dyDescent="0.3">
      <c r="A404" s="19"/>
      <c r="B404" s="19"/>
      <c r="C404" s="19"/>
      <c r="D404" s="19"/>
      <c r="E404" s="19"/>
      <c r="F404" s="19"/>
      <c r="G404" s="19"/>
      <c r="H404" s="22"/>
      <c r="I404" s="19"/>
      <c r="J404" s="22"/>
      <c r="K404" s="19"/>
      <c r="L404" s="19"/>
      <c r="M404" s="19"/>
      <c r="N404" s="19"/>
      <c r="O404" s="19"/>
      <c r="P404" s="24"/>
      <c r="Q404" s="24"/>
      <c r="R404" s="19"/>
      <c r="S404" s="19"/>
      <c r="T404" s="19"/>
      <c r="U404" s="19"/>
      <c r="V404" s="19"/>
      <c r="W404" s="19"/>
    </row>
    <row r="405" spans="1:23" ht="12.75" customHeight="1" x14ac:dyDescent="0.3">
      <c r="A405" s="19"/>
      <c r="B405" s="19"/>
      <c r="C405" s="19"/>
      <c r="D405" s="19"/>
      <c r="E405" s="19"/>
      <c r="F405" s="19"/>
      <c r="G405" s="19"/>
      <c r="H405" s="22"/>
      <c r="I405" s="19"/>
      <c r="J405" s="22"/>
      <c r="K405" s="19"/>
      <c r="L405" s="19"/>
      <c r="M405" s="19"/>
      <c r="N405" s="19"/>
      <c r="O405" s="19"/>
      <c r="P405" s="24"/>
      <c r="Q405" s="24"/>
      <c r="R405" s="19"/>
      <c r="S405" s="19"/>
      <c r="T405" s="19"/>
      <c r="U405" s="19"/>
      <c r="V405" s="19"/>
      <c r="W405" s="19"/>
    </row>
    <row r="406" spans="1:23" ht="12.75" customHeight="1" x14ac:dyDescent="0.3">
      <c r="A406" s="19"/>
      <c r="B406" s="19"/>
      <c r="C406" s="19"/>
      <c r="D406" s="19"/>
      <c r="E406" s="19"/>
      <c r="F406" s="19"/>
      <c r="G406" s="19"/>
      <c r="H406" s="22"/>
      <c r="I406" s="19"/>
      <c r="J406" s="22"/>
      <c r="K406" s="19"/>
      <c r="L406" s="19"/>
      <c r="M406" s="19"/>
      <c r="N406" s="19"/>
      <c r="O406" s="19"/>
      <c r="P406" s="24"/>
      <c r="Q406" s="24"/>
      <c r="R406" s="19"/>
      <c r="S406" s="19"/>
      <c r="T406" s="19"/>
      <c r="U406" s="19"/>
      <c r="V406" s="19"/>
      <c r="W406" s="19"/>
    </row>
    <row r="407" spans="1:23" ht="12.75" customHeight="1" x14ac:dyDescent="0.3">
      <c r="A407" s="19"/>
      <c r="B407" s="19"/>
      <c r="C407" s="19"/>
      <c r="D407" s="19"/>
      <c r="E407" s="19"/>
      <c r="F407" s="19"/>
      <c r="G407" s="19"/>
      <c r="H407" s="22"/>
      <c r="I407" s="19"/>
      <c r="J407" s="22"/>
      <c r="K407" s="19"/>
      <c r="L407" s="19"/>
      <c r="M407" s="19"/>
      <c r="N407" s="19"/>
      <c r="O407" s="19"/>
      <c r="P407" s="24"/>
      <c r="Q407" s="24"/>
      <c r="R407" s="19"/>
      <c r="S407" s="19"/>
      <c r="T407" s="19"/>
      <c r="U407" s="19"/>
      <c r="V407" s="19"/>
      <c r="W407" s="19"/>
    </row>
    <row r="408" spans="1:23" ht="12.75" customHeight="1" x14ac:dyDescent="0.3">
      <c r="A408" s="19"/>
      <c r="B408" s="19"/>
      <c r="C408" s="19"/>
      <c r="D408" s="19"/>
      <c r="E408" s="19"/>
      <c r="F408" s="19"/>
      <c r="G408" s="19"/>
      <c r="H408" s="22"/>
      <c r="I408" s="19"/>
      <c r="J408" s="22"/>
      <c r="K408" s="19"/>
      <c r="L408" s="19"/>
      <c r="M408" s="19"/>
      <c r="N408" s="19"/>
      <c r="O408" s="19"/>
      <c r="P408" s="24"/>
      <c r="Q408" s="24"/>
      <c r="R408" s="19"/>
      <c r="S408" s="19"/>
      <c r="T408" s="19"/>
      <c r="U408" s="19"/>
      <c r="V408" s="19"/>
      <c r="W408" s="19"/>
    </row>
    <row r="409" spans="1:23" ht="12.75" customHeight="1" x14ac:dyDescent="0.3">
      <c r="A409" s="19"/>
      <c r="B409" s="19"/>
      <c r="C409" s="19"/>
      <c r="D409" s="19"/>
      <c r="E409" s="19"/>
      <c r="F409" s="19"/>
      <c r="G409" s="19"/>
      <c r="H409" s="22"/>
      <c r="I409" s="19"/>
      <c r="J409" s="22"/>
      <c r="K409" s="19"/>
      <c r="L409" s="19"/>
      <c r="M409" s="19"/>
      <c r="N409" s="19"/>
      <c r="O409" s="19"/>
      <c r="P409" s="24"/>
      <c r="Q409" s="24"/>
      <c r="R409" s="19"/>
      <c r="S409" s="19"/>
      <c r="T409" s="19"/>
      <c r="U409" s="19"/>
      <c r="V409" s="19"/>
      <c r="W409" s="19"/>
    </row>
    <row r="410" spans="1:23" ht="12.75" customHeight="1" x14ac:dyDescent="0.3">
      <c r="A410" s="19"/>
      <c r="B410" s="19"/>
      <c r="C410" s="19"/>
      <c r="D410" s="19"/>
      <c r="E410" s="19"/>
      <c r="F410" s="19"/>
      <c r="G410" s="19"/>
      <c r="H410" s="22"/>
      <c r="I410" s="19"/>
      <c r="J410" s="22"/>
      <c r="K410" s="19"/>
      <c r="L410" s="19"/>
      <c r="M410" s="19"/>
      <c r="N410" s="19"/>
      <c r="O410" s="19"/>
      <c r="P410" s="24"/>
      <c r="Q410" s="24"/>
      <c r="R410" s="19"/>
      <c r="S410" s="19"/>
      <c r="T410" s="19"/>
      <c r="U410" s="19"/>
      <c r="V410" s="19"/>
      <c r="W410" s="19"/>
    </row>
    <row r="411" spans="1:23" ht="12.75" customHeight="1" x14ac:dyDescent="0.3">
      <c r="A411" s="19"/>
      <c r="B411" s="19"/>
      <c r="C411" s="19"/>
      <c r="D411" s="19"/>
      <c r="E411" s="19"/>
      <c r="F411" s="19"/>
      <c r="G411" s="19"/>
      <c r="H411" s="22"/>
      <c r="I411" s="19"/>
      <c r="J411" s="22"/>
      <c r="K411" s="19"/>
      <c r="L411" s="19"/>
      <c r="M411" s="19"/>
      <c r="N411" s="19"/>
      <c r="O411" s="19"/>
      <c r="P411" s="24"/>
      <c r="Q411" s="24"/>
      <c r="R411" s="19"/>
      <c r="S411" s="19"/>
      <c r="T411" s="19"/>
      <c r="U411" s="19"/>
      <c r="V411" s="19"/>
      <c r="W411" s="19"/>
    </row>
    <row r="412" spans="1:23" ht="12.75" customHeight="1" x14ac:dyDescent="0.3">
      <c r="A412" s="19"/>
      <c r="B412" s="19"/>
      <c r="C412" s="19"/>
      <c r="D412" s="19"/>
      <c r="E412" s="19"/>
      <c r="F412" s="19"/>
      <c r="G412" s="19"/>
      <c r="H412" s="22"/>
      <c r="I412" s="19"/>
      <c r="J412" s="22"/>
      <c r="K412" s="19"/>
      <c r="L412" s="19"/>
      <c r="M412" s="19"/>
      <c r="N412" s="19"/>
      <c r="O412" s="19"/>
      <c r="P412" s="24"/>
      <c r="Q412" s="24"/>
      <c r="R412" s="19"/>
      <c r="S412" s="19"/>
      <c r="T412" s="19"/>
      <c r="U412" s="19"/>
      <c r="V412" s="19"/>
      <c r="W412" s="19"/>
    </row>
    <row r="413" spans="1:23" ht="12.75" customHeight="1" x14ac:dyDescent="0.3">
      <c r="A413" s="19"/>
      <c r="B413" s="19"/>
      <c r="C413" s="19"/>
      <c r="D413" s="19"/>
      <c r="E413" s="19"/>
      <c r="F413" s="19"/>
      <c r="G413" s="19"/>
      <c r="H413" s="22"/>
      <c r="I413" s="19"/>
      <c r="J413" s="22"/>
      <c r="K413" s="19"/>
      <c r="L413" s="19"/>
      <c r="M413" s="19"/>
      <c r="N413" s="19"/>
      <c r="O413" s="19"/>
      <c r="P413" s="24"/>
      <c r="Q413" s="24"/>
      <c r="R413" s="19"/>
      <c r="S413" s="19"/>
      <c r="T413" s="19"/>
      <c r="U413" s="19"/>
      <c r="V413" s="19"/>
      <c r="W413" s="19"/>
    </row>
    <row r="414" spans="1:23" ht="12.75" customHeight="1" x14ac:dyDescent="0.3">
      <c r="A414" s="19"/>
      <c r="B414" s="19"/>
      <c r="C414" s="19"/>
      <c r="D414" s="19"/>
      <c r="E414" s="19"/>
      <c r="F414" s="19"/>
      <c r="G414" s="19"/>
      <c r="H414" s="22"/>
      <c r="I414" s="19"/>
      <c r="J414" s="22"/>
      <c r="K414" s="19"/>
      <c r="L414" s="19"/>
      <c r="M414" s="19"/>
      <c r="N414" s="19"/>
      <c r="O414" s="19"/>
      <c r="P414" s="24"/>
      <c r="Q414" s="24"/>
      <c r="R414" s="19"/>
      <c r="S414" s="19"/>
      <c r="T414" s="19"/>
      <c r="U414" s="19"/>
      <c r="V414" s="19"/>
      <c r="W414" s="19"/>
    </row>
    <row r="415" spans="1:23" ht="12.75" customHeight="1" x14ac:dyDescent="0.3">
      <c r="A415" s="19"/>
      <c r="B415" s="19"/>
      <c r="C415" s="19"/>
      <c r="D415" s="19"/>
      <c r="E415" s="19"/>
      <c r="F415" s="19"/>
      <c r="G415" s="19"/>
      <c r="H415" s="22"/>
      <c r="I415" s="19"/>
      <c r="J415" s="22"/>
      <c r="K415" s="19"/>
      <c r="L415" s="19"/>
      <c r="M415" s="19"/>
      <c r="N415" s="19"/>
      <c r="O415" s="19"/>
      <c r="P415" s="24"/>
      <c r="Q415" s="24"/>
      <c r="R415" s="19"/>
      <c r="S415" s="19"/>
      <c r="T415" s="19"/>
      <c r="U415" s="19"/>
      <c r="V415" s="19"/>
      <c r="W415" s="19"/>
    </row>
    <row r="416" spans="1:23" ht="12.75" customHeight="1" x14ac:dyDescent="0.3">
      <c r="A416" s="19"/>
      <c r="B416" s="19"/>
      <c r="C416" s="19"/>
      <c r="D416" s="19"/>
      <c r="E416" s="19"/>
      <c r="F416" s="19"/>
      <c r="G416" s="19"/>
      <c r="H416" s="22"/>
      <c r="I416" s="19"/>
      <c r="J416" s="22"/>
      <c r="K416" s="19"/>
      <c r="L416" s="19"/>
      <c r="M416" s="19"/>
      <c r="N416" s="19"/>
      <c r="O416" s="19"/>
      <c r="P416" s="24"/>
      <c r="Q416" s="24"/>
      <c r="R416" s="19"/>
      <c r="S416" s="19"/>
      <c r="T416" s="19"/>
      <c r="U416" s="19"/>
      <c r="V416" s="19"/>
      <c r="W416" s="19"/>
    </row>
    <row r="417" spans="1:23" ht="12.75" customHeight="1" x14ac:dyDescent="0.3">
      <c r="A417" s="19"/>
      <c r="B417" s="19"/>
      <c r="C417" s="19"/>
      <c r="D417" s="19"/>
      <c r="E417" s="19"/>
      <c r="F417" s="19"/>
      <c r="G417" s="19"/>
      <c r="H417" s="22"/>
      <c r="I417" s="19"/>
      <c r="J417" s="22"/>
      <c r="K417" s="19"/>
      <c r="L417" s="19"/>
      <c r="M417" s="19"/>
      <c r="N417" s="19"/>
      <c r="O417" s="19"/>
      <c r="P417" s="24"/>
      <c r="Q417" s="24"/>
      <c r="R417" s="19"/>
      <c r="S417" s="19"/>
      <c r="T417" s="19"/>
      <c r="U417" s="19"/>
      <c r="V417" s="19"/>
      <c r="W417" s="19"/>
    </row>
    <row r="418" spans="1:23" ht="12.75" customHeight="1" x14ac:dyDescent="0.3">
      <c r="A418" s="19"/>
      <c r="B418" s="19"/>
      <c r="C418" s="19"/>
      <c r="D418" s="19"/>
      <c r="E418" s="19"/>
      <c r="F418" s="19"/>
      <c r="G418" s="19"/>
      <c r="H418" s="22"/>
      <c r="I418" s="19"/>
      <c r="J418" s="22"/>
      <c r="K418" s="19"/>
      <c r="L418" s="19"/>
      <c r="M418" s="19"/>
      <c r="N418" s="19"/>
      <c r="O418" s="19"/>
      <c r="P418" s="24"/>
      <c r="Q418" s="24"/>
      <c r="R418" s="19"/>
      <c r="S418" s="19"/>
      <c r="T418" s="19"/>
      <c r="U418" s="19"/>
      <c r="V418" s="19"/>
      <c r="W418" s="19"/>
    </row>
    <row r="419" spans="1:23" ht="12.75" customHeight="1" x14ac:dyDescent="0.3">
      <c r="A419" s="19"/>
      <c r="B419" s="19"/>
      <c r="C419" s="19"/>
      <c r="D419" s="19"/>
      <c r="E419" s="19"/>
      <c r="F419" s="19"/>
      <c r="G419" s="19"/>
      <c r="H419" s="22"/>
      <c r="I419" s="19"/>
      <c r="J419" s="22"/>
      <c r="K419" s="19"/>
      <c r="L419" s="19"/>
      <c r="M419" s="19"/>
      <c r="N419" s="19"/>
      <c r="O419" s="19"/>
      <c r="P419" s="24"/>
      <c r="Q419" s="24"/>
      <c r="R419" s="19"/>
      <c r="S419" s="19"/>
      <c r="T419" s="19"/>
      <c r="U419" s="19"/>
      <c r="V419" s="19"/>
      <c r="W419" s="19"/>
    </row>
    <row r="420" spans="1:23" ht="12.75" customHeight="1" x14ac:dyDescent="0.3">
      <c r="A420" s="19"/>
      <c r="B420" s="19"/>
      <c r="C420" s="19"/>
      <c r="D420" s="19"/>
      <c r="E420" s="19"/>
      <c r="F420" s="19"/>
      <c r="G420" s="19"/>
      <c r="H420" s="22"/>
      <c r="I420" s="19"/>
      <c r="J420" s="22"/>
      <c r="K420" s="19"/>
      <c r="L420" s="19"/>
      <c r="M420" s="19"/>
      <c r="N420" s="19"/>
      <c r="O420" s="19"/>
      <c r="P420" s="24"/>
      <c r="Q420" s="24"/>
      <c r="R420" s="19"/>
      <c r="S420" s="19"/>
      <c r="T420" s="19"/>
      <c r="U420" s="19"/>
      <c r="V420" s="19"/>
      <c r="W420" s="19"/>
    </row>
    <row r="421" spans="1:23" ht="12.75" customHeight="1" x14ac:dyDescent="0.3">
      <c r="A421" s="19"/>
      <c r="B421" s="19"/>
      <c r="C421" s="19"/>
      <c r="D421" s="19"/>
      <c r="E421" s="19"/>
      <c r="F421" s="19"/>
      <c r="G421" s="19"/>
      <c r="H421" s="22"/>
      <c r="I421" s="19"/>
      <c r="J421" s="22"/>
      <c r="K421" s="19"/>
      <c r="L421" s="19"/>
      <c r="M421" s="19"/>
      <c r="N421" s="19"/>
      <c r="O421" s="19"/>
      <c r="P421" s="24"/>
      <c r="Q421" s="24"/>
      <c r="R421" s="19"/>
      <c r="S421" s="19"/>
      <c r="T421" s="19"/>
      <c r="U421" s="19"/>
      <c r="V421" s="19"/>
      <c r="W421" s="19"/>
    </row>
    <row r="422" spans="1:23" ht="12.75" customHeight="1" x14ac:dyDescent="0.3">
      <c r="A422" s="19"/>
      <c r="B422" s="19"/>
      <c r="C422" s="19"/>
      <c r="D422" s="19"/>
      <c r="E422" s="19"/>
      <c r="F422" s="19"/>
      <c r="G422" s="19"/>
      <c r="H422" s="22"/>
      <c r="I422" s="19"/>
      <c r="J422" s="22"/>
      <c r="K422" s="19"/>
      <c r="L422" s="19"/>
      <c r="M422" s="19"/>
      <c r="N422" s="19"/>
      <c r="O422" s="19"/>
      <c r="P422" s="24"/>
      <c r="Q422" s="24"/>
      <c r="R422" s="19"/>
      <c r="S422" s="19"/>
      <c r="T422" s="19"/>
      <c r="U422" s="19"/>
      <c r="V422" s="19"/>
      <c r="W422" s="19"/>
    </row>
    <row r="423" spans="1:23" ht="12.75" customHeight="1" x14ac:dyDescent="0.3">
      <c r="A423" s="19"/>
      <c r="B423" s="19"/>
      <c r="C423" s="19"/>
      <c r="D423" s="19"/>
      <c r="E423" s="19"/>
      <c r="F423" s="19"/>
      <c r="G423" s="19"/>
      <c r="H423" s="22"/>
      <c r="I423" s="19"/>
      <c r="J423" s="22"/>
      <c r="K423" s="19"/>
      <c r="L423" s="19"/>
      <c r="M423" s="19"/>
      <c r="N423" s="19"/>
      <c r="O423" s="19"/>
      <c r="P423" s="24"/>
      <c r="Q423" s="24"/>
      <c r="R423" s="19"/>
      <c r="S423" s="19"/>
      <c r="T423" s="19"/>
      <c r="U423" s="19"/>
      <c r="V423" s="19"/>
      <c r="W423" s="19"/>
    </row>
    <row r="424" spans="1:23" ht="12.75" customHeight="1" x14ac:dyDescent="0.3">
      <c r="A424" s="19"/>
      <c r="B424" s="19"/>
      <c r="C424" s="19"/>
      <c r="D424" s="19"/>
      <c r="E424" s="19"/>
      <c r="F424" s="19"/>
      <c r="G424" s="19"/>
      <c r="H424" s="22"/>
      <c r="I424" s="19"/>
      <c r="J424" s="22"/>
      <c r="K424" s="19"/>
      <c r="L424" s="19"/>
      <c r="M424" s="19"/>
      <c r="N424" s="19"/>
      <c r="O424" s="19"/>
      <c r="P424" s="24"/>
      <c r="Q424" s="24"/>
      <c r="R424" s="19"/>
      <c r="S424" s="19"/>
      <c r="T424" s="19"/>
      <c r="U424" s="19"/>
      <c r="V424" s="19"/>
      <c r="W424" s="19"/>
    </row>
    <row r="425" spans="1:23" ht="12.75" customHeight="1" x14ac:dyDescent="0.3">
      <c r="A425" s="19"/>
      <c r="B425" s="19"/>
      <c r="C425" s="19"/>
      <c r="D425" s="19"/>
      <c r="E425" s="19"/>
      <c r="F425" s="19"/>
      <c r="G425" s="19"/>
      <c r="H425" s="22"/>
      <c r="I425" s="19"/>
      <c r="J425" s="22"/>
      <c r="K425" s="19"/>
      <c r="L425" s="19"/>
      <c r="M425" s="19"/>
      <c r="N425" s="19"/>
      <c r="O425" s="19"/>
      <c r="P425" s="24"/>
      <c r="Q425" s="24"/>
      <c r="R425" s="19"/>
      <c r="S425" s="19"/>
      <c r="T425" s="19"/>
      <c r="U425" s="19"/>
      <c r="V425" s="19"/>
      <c r="W425" s="19"/>
    </row>
    <row r="426" spans="1:23" ht="12.75" customHeight="1" x14ac:dyDescent="0.3">
      <c r="A426" s="19"/>
      <c r="B426" s="19"/>
      <c r="C426" s="19"/>
      <c r="D426" s="19"/>
      <c r="E426" s="19"/>
      <c r="F426" s="19"/>
      <c r="G426" s="19"/>
      <c r="H426" s="22"/>
      <c r="I426" s="19"/>
      <c r="J426" s="22"/>
      <c r="K426" s="19"/>
      <c r="L426" s="19"/>
      <c r="M426" s="19"/>
      <c r="N426" s="19"/>
      <c r="O426" s="19"/>
      <c r="P426" s="24"/>
      <c r="Q426" s="24"/>
      <c r="R426" s="19"/>
      <c r="S426" s="19"/>
      <c r="T426" s="19"/>
      <c r="U426" s="19"/>
      <c r="V426" s="19"/>
      <c r="W426" s="19"/>
    </row>
    <row r="427" spans="1:23" ht="12.75" customHeight="1" x14ac:dyDescent="0.3">
      <c r="A427" s="19"/>
      <c r="B427" s="19"/>
      <c r="C427" s="19"/>
      <c r="D427" s="19"/>
      <c r="E427" s="19"/>
      <c r="F427" s="19"/>
      <c r="G427" s="19"/>
      <c r="H427" s="22"/>
      <c r="I427" s="19"/>
      <c r="J427" s="22"/>
      <c r="K427" s="19"/>
      <c r="L427" s="19"/>
      <c r="M427" s="19"/>
      <c r="N427" s="19"/>
      <c r="O427" s="19"/>
      <c r="P427" s="24"/>
      <c r="Q427" s="24"/>
      <c r="R427" s="19"/>
      <c r="S427" s="19"/>
      <c r="T427" s="19"/>
      <c r="U427" s="19"/>
      <c r="V427" s="19"/>
      <c r="W427" s="19"/>
    </row>
    <row r="428" spans="1:23" ht="12.75" customHeight="1" x14ac:dyDescent="0.3">
      <c r="A428" s="19"/>
      <c r="B428" s="19"/>
      <c r="C428" s="19"/>
      <c r="D428" s="19"/>
      <c r="E428" s="19"/>
      <c r="F428" s="19"/>
      <c r="G428" s="19"/>
      <c r="H428" s="22"/>
      <c r="I428" s="19"/>
      <c r="J428" s="22"/>
      <c r="K428" s="19"/>
      <c r="L428" s="19"/>
      <c r="M428" s="19"/>
      <c r="N428" s="19"/>
      <c r="O428" s="19"/>
      <c r="P428" s="24"/>
      <c r="Q428" s="24"/>
      <c r="R428" s="19"/>
      <c r="S428" s="19"/>
      <c r="T428" s="19"/>
      <c r="U428" s="19"/>
      <c r="V428" s="19"/>
      <c r="W428" s="19"/>
    </row>
    <row r="429" spans="1:23" ht="12.75" customHeight="1" x14ac:dyDescent="0.3">
      <c r="A429" s="19"/>
      <c r="B429" s="19"/>
      <c r="C429" s="19"/>
      <c r="D429" s="19"/>
      <c r="E429" s="19"/>
      <c r="F429" s="19"/>
      <c r="G429" s="19"/>
      <c r="H429" s="22"/>
      <c r="I429" s="19"/>
      <c r="J429" s="22"/>
      <c r="K429" s="19"/>
      <c r="L429" s="19"/>
      <c r="M429" s="19"/>
      <c r="N429" s="19"/>
      <c r="O429" s="19"/>
      <c r="P429" s="24"/>
      <c r="Q429" s="24"/>
      <c r="R429" s="19"/>
      <c r="S429" s="19"/>
      <c r="T429" s="19"/>
      <c r="U429" s="19"/>
      <c r="V429" s="19"/>
      <c r="W429" s="19"/>
    </row>
    <row r="430" spans="1:23" ht="12.75" customHeight="1" x14ac:dyDescent="0.3">
      <c r="A430" s="19"/>
      <c r="B430" s="19"/>
      <c r="C430" s="19"/>
      <c r="D430" s="19"/>
      <c r="E430" s="19"/>
      <c r="F430" s="19"/>
      <c r="G430" s="19"/>
      <c r="H430" s="22"/>
      <c r="I430" s="19"/>
      <c r="J430" s="22"/>
      <c r="K430" s="19"/>
      <c r="L430" s="19"/>
      <c r="M430" s="19"/>
      <c r="N430" s="19"/>
      <c r="O430" s="19"/>
      <c r="P430" s="24"/>
      <c r="Q430" s="24"/>
      <c r="R430" s="19"/>
      <c r="S430" s="19"/>
      <c r="T430" s="19"/>
      <c r="U430" s="19"/>
      <c r="V430" s="19"/>
      <c r="W430" s="19"/>
    </row>
    <row r="431" spans="1:23" ht="12.75" customHeight="1" x14ac:dyDescent="0.3">
      <c r="A431" s="19"/>
      <c r="B431" s="19"/>
      <c r="C431" s="19"/>
      <c r="D431" s="19"/>
      <c r="E431" s="19"/>
      <c r="F431" s="19"/>
      <c r="G431" s="19"/>
      <c r="H431" s="22"/>
      <c r="I431" s="19"/>
      <c r="J431" s="22"/>
      <c r="K431" s="19"/>
      <c r="L431" s="19"/>
      <c r="M431" s="19"/>
      <c r="N431" s="19"/>
      <c r="O431" s="19"/>
      <c r="P431" s="24"/>
      <c r="Q431" s="24"/>
      <c r="R431" s="19"/>
      <c r="S431" s="19"/>
      <c r="T431" s="19"/>
      <c r="U431" s="19"/>
      <c r="V431" s="19"/>
      <c r="W431" s="19"/>
    </row>
    <row r="432" spans="1:23" ht="12.75" customHeight="1" x14ac:dyDescent="0.3">
      <c r="A432" s="19"/>
      <c r="B432" s="19"/>
      <c r="C432" s="19"/>
      <c r="D432" s="19"/>
      <c r="E432" s="19"/>
      <c r="F432" s="19"/>
      <c r="G432" s="19"/>
      <c r="H432" s="22"/>
      <c r="I432" s="19"/>
      <c r="J432" s="22"/>
      <c r="K432" s="19"/>
      <c r="L432" s="19"/>
      <c r="M432" s="19"/>
      <c r="N432" s="19"/>
      <c r="O432" s="19"/>
      <c r="P432" s="24"/>
      <c r="Q432" s="24"/>
      <c r="R432" s="19"/>
      <c r="S432" s="19"/>
      <c r="T432" s="19"/>
      <c r="U432" s="19"/>
      <c r="V432" s="19"/>
      <c r="W432" s="19"/>
    </row>
    <row r="433" spans="1:23" ht="12.75" customHeight="1" x14ac:dyDescent="0.3">
      <c r="A433" s="19"/>
      <c r="B433" s="19"/>
      <c r="C433" s="19"/>
      <c r="D433" s="19"/>
      <c r="E433" s="19"/>
      <c r="F433" s="19"/>
      <c r="G433" s="19"/>
      <c r="H433" s="22"/>
      <c r="I433" s="19"/>
      <c r="J433" s="22"/>
      <c r="K433" s="19"/>
      <c r="L433" s="19"/>
      <c r="M433" s="19"/>
      <c r="N433" s="19"/>
      <c r="O433" s="19"/>
      <c r="P433" s="24"/>
      <c r="Q433" s="24"/>
      <c r="R433" s="19"/>
      <c r="S433" s="19"/>
      <c r="T433" s="19"/>
      <c r="U433" s="19"/>
      <c r="V433" s="19"/>
      <c r="W433" s="19"/>
    </row>
    <row r="434" spans="1:23" ht="12.75" customHeight="1" x14ac:dyDescent="0.3">
      <c r="A434" s="19"/>
      <c r="B434" s="19"/>
      <c r="C434" s="19"/>
      <c r="D434" s="19"/>
      <c r="E434" s="19"/>
      <c r="F434" s="19"/>
      <c r="G434" s="19"/>
      <c r="H434" s="22"/>
      <c r="I434" s="19"/>
      <c r="J434" s="22"/>
      <c r="K434" s="19"/>
      <c r="L434" s="19"/>
      <c r="M434" s="19"/>
      <c r="N434" s="19"/>
      <c r="O434" s="19"/>
      <c r="P434" s="24"/>
      <c r="Q434" s="24"/>
      <c r="R434" s="19"/>
      <c r="S434" s="19"/>
      <c r="T434" s="19"/>
      <c r="U434" s="19"/>
      <c r="V434" s="19"/>
      <c r="W434" s="19"/>
    </row>
    <row r="435" spans="1:23" ht="12.75" customHeight="1" x14ac:dyDescent="0.3">
      <c r="A435" s="19"/>
      <c r="B435" s="19"/>
      <c r="C435" s="19"/>
      <c r="D435" s="19"/>
      <c r="E435" s="19"/>
      <c r="F435" s="19"/>
      <c r="G435" s="19"/>
      <c r="H435" s="22"/>
      <c r="I435" s="19"/>
      <c r="J435" s="22"/>
      <c r="K435" s="19"/>
      <c r="L435" s="19"/>
      <c r="M435" s="19"/>
      <c r="N435" s="19"/>
      <c r="O435" s="19"/>
      <c r="P435" s="24"/>
      <c r="Q435" s="24"/>
      <c r="R435" s="19"/>
      <c r="S435" s="19"/>
      <c r="T435" s="19"/>
      <c r="U435" s="19"/>
      <c r="V435" s="19"/>
      <c r="W435" s="19"/>
    </row>
    <row r="436" spans="1:23" ht="12.75" customHeight="1" x14ac:dyDescent="0.3">
      <c r="A436" s="19"/>
      <c r="B436" s="19"/>
      <c r="C436" s="19"/>
      <c r="D436" s="19"/>
      <c r="E436" s="19"/>
      <c r="F436" s="19"/>
      <c r="G436" s="19"/>
      <c r="H436" s="22"/>
      <c r="I436" s="19"/>
      <c r="J436" s="22"/>
      <c r="K436" s="19"/>
      <c r="L436" s="19"/>
      <c r="M436" s="19"/>
      <c r="N436" s="19"/>
      <c r="O436" s="19"/>
      <c r="P436" s="24"/>
      <c r="Q436" s="24"/>
      <c r="R436" s="19"/>
      <c r="S436" s="19"/>
      <c r="T436" s="19"/>
      <c r="U436" s="19"/>
      <c r="V436" s="19"/>
      <c r="W436" s="19"/>
    </row>
    <row r="437" spans="1:23" ht="12.75" customHeight="1" x14ac:dyDescent="0.3">
      <c r="A437" s="19"/>
      <c r="B437" s="19"/>
      <c r="C437" s="19"/>
      <c r="D437" s="19"/>
      <c r="E437" s="19"/>
      <c r="F437" s="19"/>
      <c r="G437" s="19"/>
      <c r="H437" s="22"/>
      <c r="I437" s="19"/>
      <c r="J437" s="22"/>
      <c r="K437" s="19"/>
      <c r="L437" s="19"/>
      <c r="M437" s="19"/>
      <c r="N437" s="19"/>
      <c r="O437" s="19"/>
      <c r="P437" s="24"/>
      <c r="Q437" s="24"/>
      <c r="R437" s="19"/>
      <c r="S437" s="19"/>
      <c r="T437" s="19"/>
      <c r="U437" s="19"/>
      <c r="V437" s="19"/>
      <c r="W437" s="19"/>
    </row>
    <row r="438" spans="1:23" ht="12.75" customHeight="1" x14ac:dyDescent="0.3">
      <c r="A438" s="19"/>
      <c r="B438" s="19"/>
      <c r="C438" s="19"/>
      <c r="D438" s="19"/>
      <c r="E438" s="19"/>
      <c r="F438" s="19"/>
      <c r="G438" s="19"/>
      <c r="H438" s="22"/>
      <c r="I438" s="19"/>
      <c r="J438" s="22"/>
      <c r="K438" s="19"/>
      <c r="L438" s="19"/>
      <c r="M438" s="19"/>
      <c r="N438" s="19"/>
      <c r="O438" s="19"/>
      <c r="P438" s="24"/>
      <c r="Q438" s="24"/>
      <c r="R438" s="19"/>
      <c r="S438" s="19"/>
      <c r="T438" s="19"/>
      <c r="U438" s="19"/>
      <c r="V438" s="19"/>
      <c r="W438" s="19"/>
    </row>
    <row r="439" spans="1:23" ht="12.75" customHeight="1" x14ac:dyDescent="0.3">
      <c r="A439" s="19"/>
      <c r="B439" s="19"/>
      <c r="C439" s="19"/>
      <c r="D439" s="19"/>
      <c r="E439" s="19"/>
      <c r="F439" s="19"/>
      <c r="G439" s="19"/>
      <c r="H439" s="22"/>
      <c r="I439" s="19"/>
      <c r="J439" s="22"/>
      <c r="K439" s="19"/>
      <c r="L439" s="19"/>
      <c r="M439" s="19"/>
      <c r="N439" s="19"/>
      <c r="O439" s="19"/>
      <c r="P439" s="24"/>
      <c r="Q439" s="24"/>
      <c r="R439" s="19"/>
      <c r="S439" s="19"/>
      <c r="T439" s="19"/>
      <c r="U439" s="19"/>
      <c r="V439" s="19"/>
      <c r="W439" s="19"/>
    </row>
    <row r="440" spans="1:23" ht="12.75" customHeight="1" x14ac:dyDescent="0.3">
      <c r="A440" s="19"/>
      <c r="B440" s="19"/>
      <c r="C440" s="19"/>
      <c r="D440" s="19"/>
      <c r="E440" s="19"/>
      <c r="F440" s="19"/>
      <c r="G440" s="19"/>
      <c r="H440" s="22"/>
      <c r="I440" s="19"/>
      <c r="J440" s="22"/>
      <c r="K440" s="19"/>
      <c r="L440" s="19"/>
      <c r="M440" s="19"/>
      <c r="N440" s="19"/>
      <c r="O440" s="19"/>
      <c r="P440" s="24"/>
      <c r="Q440" s="24"/>
      <c r="R440" s="19"/>
      <c r="S440" s="19"/>
      <c r="T440" s="19"/>
      <c r="U440" s="19"/>
      <c r="V440" s="19"/>
      <c r="W440" s="19"/>
    </row>
    <row r="441" spans="1:23" ht="12.75" customHeight="1" x14ac:dyDescent="0.3">
      <c r="A441" s="19"/>
      <c r="B441" s="19"/>
      <c r="C441" s="19"/>
      <c r="D441" s="19"/>
      <c r="E441" s="19"/>
      <c r="F441" s="19"/>
      <c r="G441" s="19"/>
      <c r="H441" s="22"/>
      <c r="I441" s="19"/>
      <c r="J441" s="22"/>
      <c r="K441" s="19"/>
      <c r="L441" s="19"/>
      <c r="M441" s="19"/>
      <c r="N441" s="19"/>
      <c r="O441" s="19"/>
      <c r="P441" s="24"/>
      <c r="Q441" s="24"/>
      <c r="R441" s="19"/>
      <c r="S441" s="19"/>
      <c r="T441" s="19"/>
      <c r="U441" s="19"/>
      <c r="V441" s="19"/>
      <c r="W441" s="19"/>
    </row>
    <row r="442" spans="1:23" ht="12.75" customHeight="1" x14ac:dyDescent="0.3">
      <c r="A442" s="19"/>
      <c r="B442" s="19"/>
      <c r="C442" s="19"/>
      <c r="D442" s="19"/>
      <c r="E442" s="19"/>
      <c r="F442" s="19"/>
      <c r="G442" s="19"/>
      <c r="H442" s="22"/>
      <c r="I442" s="19"/>
      <c r="J442" s="22"/>
      <c r="K442" s="19"/>
      <c r="L442" s="19"/>
      <c r="M442" s="19"/>
      <c r="N442" s="19"/>
      <c r="O442" s="19"/>
      <c r="P442" s="24"/>
      <c r="Q442" s="24"/>
      <c r="R442" s="19"/>
      <c r="S442" s="19"/>
      <c r="T442" s="19"/>
      <c r="U442" s="19"/>
      <c r="V442" s="19"/>
      <c r="W442" s="19"/>
    </row>
    <row r="443" spans="1:23" ht="12.75" customHeight="1" x14ac:dyDescent="0.3">
      <c r="A443" s="19"/>
      <c r="B443" s="19"/>
      <c r="C443" s="19"/>
      <c r="D443" s="19"/>
      <c r="E443" s="19"/>
      <c r="F443" s="19"/>
      <c r="G443" s="19"/>
      <c r="H443" s="22"/>
      <c r="I443" s="19"/>
      <c r="J443" s="22"/>
      <c r="K443" s="19"/>
      <c r="L443" s="19"/>
      <c r="M443" s="19"/>
      <c r="N443" s="19"/>
      <c r="O443" s="19"/>
      <c r="P443" s="24"/>
      <c r="Q443" s="24"/>
      <c r="R443" s="19"/>
      <c r="S443" s="19"/>
      <c r="T443" s="19"/>
      <c r="U443" s="19"/>
      <c r="V443" s="19"/>
      <c r="W443" s="19"/>
    </row>
    <row r="444" spans="1:23" ht="12.75" customHeight="1" x14ac:dyDescent="0.3">
      <c r="A444" s="19"/>
      <c r="B444" s="19"/>
      <c r="C444" s="19"/>
      <c r="D444" s="19"/>
      <c r="E444" s="19"/>
      <c r="F444" s="19"/>
      <c r="G444" s="19"/>
      <c r="H444" s="22"/>
      <c r="I444" s="19"/>
      <c r="J444" s="22"/>
      <c r="K444" s="19"/>
      <c r="L444" s="19"/>
      <c r="M444" s="19"/>
      <c r="N444" s="19"/>
      <c r="O444" s="19"/>
      <c r="P444" s="24"/>
      <c r="Q444" s="24"/>
      <c r="R444" s="19"/>
      <c r="S444" s="19"/>
      <c r="T444" s="19"/>
      <c r="U444" s="19"/>
      <c r="V444" s="19"/>
      <c r="W444" s="19"/>
    </row>
    <row r="445" spans="1:23" ht="12.75" customHeight="1" x14ac:dyDescent="0.3">
      <c r="A445" s="19"/>
      <c r="B445" s="19"/>
      <c r="C445" s="19"/>
      <c r="D445" s="19"/>
      <c r="E445" s="19"/>
      <c r="F445" s="19"/>
      <c r="G445" s="19"/>
      <c r="H445" s="22"/>
      <c r="I445" s="19"/>
      <c r="J445" s="22"/>
      <c r="K445" s="19"/>
      <c r="L445" s="19"/>
      <c r="M445" s="19"/>
      <c r="N445" s="19"/>
      <c r="O445" s="19"/>
      <c r="P445" s="24"/>
      <c r="Q445" s="24"/>
      <c r="R445" s="19"/>
      <c r="S445" s="19"/>
      <c r="T445" s="19"/>
      <c r="U445" s="19"/>
      <c r="V445" s="19"/>
      <c r="W445" s="19"/>
    </row>
    <row r="446" spans="1:23" ht="12.75" customHeight="1" x14ac:dyDescent="0.3">
      <c r="A446" s="19"/>
      <c r="B446" s="19"/>
      <c r="C446" s="19"/>
      <c r="D446" s="19"/>
      <c r="E446" s="19"/>
      <c r="F446" s="19"/>
      <c r="G446" s="19"/>
      <c r="H446" s="22"/>
      <c r="I446" s="19"/>
      <c r="J446" s="22"/>
      <c r="K446" s="19"/>
      <c r="L446" s="19"/>
      <c r="M446" s="19"/>
      <c r="N446" s="19"/>
      <c r="O446" s="19"/>
      <c r="P446" s="24"/>
      <c r="Q446" s="24"/>
      <c r="R446" s="19"/>
      <c r="S446" s="19"/>
      <c r="T446" s="19"/>
      <c r="U446" s="19"/>
      <c r="V446" s="19"/>
      <c r="W446" s="19"/>
    </row>
    <row r="447" spans="1:23" ht="12.75" customHeight="1" x14ac:dyDescent="0.3">
      <c r="A447" s="19"/>
      <c r="B447" s="19"/>
      <c r="C447" s="19"/>
      <c r="D447" s="19"/>
      <c r="E447" s="19"/>
      <c r="F447" s="19"/>
      <c r="G447" s="19"/>
      <c r="H447" s="22"/>
      <c r="I447" s="19"/>
      <c r="J447" s="22"/>
      <c r="K447" s="19"/>
      <c r="L447" s="19"/>
      <c r="M447" s="19"/>
      <c r="N447" s="19"/>
      <c r="O447" s="19"/>
      <c r="P447" s="24"/>
      <c r="Q447" s="24"/>
      <c r="R447" s="19"/>
      <c r="S447" s="19"/>
      <c r="T447" s="19"/>
      <c r="U447" s="19"/>
      <c r="V447" s="19"/>
      <c r="W447" s="19"/>
    </row>
    <row r="448" spans="1:23" ht="12.75" customHeight="1" x14ac:dyDescent="0.3">
      <c r="A448" s="19"/>
      <c r="B448" s="19"/>
      <c r="C448" s="19"/>
      <c r="D448" s="19"/>
      <c r="E448" s="19"/>
      <c r="F448" s="19"/>
      <c r="G448" s="19"/>
      <c r="H448" s="22"/>
      <c r="I448" s="19"/>
      <c r="J448" s="22"/>
      <c r="K448" s="19"/>
      <c r="L448" s="19"/>
      <c r="M448" s="19"/>
      <c r="N448" s="19"/>
      <c r="O448" s="19"/>
      <c r="P448" s="24"/>
      <c r="Q448" s="24"/>
      <c r="R448" s="19"/>
      <c r="S448" s="19"/>
      <c r="T448" s="19"/>
      <c r="U448" s="19"/>
      <c r="V448" s="19"/>
      <c r="W448" s="19"/>
    </row>
    <row r="449" spans="1:23" ht="12.75" customHeight="1" x14ac:dyDescent="0.3">
      <c r="A449" s="19"/>
      <c r="B449" s="19"/>
      <c r="C449" s="19"/>
      <c r="D449" s="19"/>
      <c r="E449" s="19"/>
      <c r="F449" s="19"/>
      <c r="G449" s="19"/>
      <c r="H449" s="22"/>
      <c r="I449" s="19"/>
      <c r="J449" s="22"/>
      <c r="K449" s="19"/>
      <c r="L449" s="19"/>
      <c r="M449" s="19"/>
      <c r="N449" s="19"/>
      <c r="O449" s="19"/>
      <c r="P449" s="24"/>
      <c r="Q449" s="24"/>
      <c r="R449" s="19"/>
      <c r="S449" s="19"/>
      <c r="T449" s="19"/>
      <c r="U449" s="19"/>
      <c r="V449" s="19"/>
      <c r="W449" s="19"/>
    </row>
    <row r="450" spans="1:23" ht="12.75" customHeight="1" x14ac:dyDescent="0.3">
      <c r="A450" s="19"/>
      <c r="B450" s="19"/>
      <c r="C450" s="19"/>
      <c r="D450" s="19"/>
      <c r="E450" s="19"/>
      <c r="F450" s="19"/>
      <c r="G450" s="19"/>
      <c r="H450" s="22"/>
      <c r="I450" s="19"/>
      <c r="J450" s="22"/>
      <c r="K450" s="19"/>
      <c r="L450" s="19"/>
      <c r="M450" s="19"/>
      <c r="N450" s="19"/>
      <c r="O450" s="19"/>
      <c r="P450" s="24"/>
      <c r="Q450" s="24"/>
      <c r="R450" s="19"/>
      <c r="S450" s="19"/>
      <c r="T450" s="19"/>
      <c r="U450" s="19"/>
      <c r="V450" s="19"/>
      <c r="W450" s="19"/>
    </row>
    <row r="451" spans="1:23" ht="12.75" customHeight="1" x14ac:dyDescent="0.3">
      <c r="A451" s="19"/>
      <c r="B451" s="19"/>
      <c r="C451" s="19"/>
      <c r="D451" s="19"/>
      <c r="E451" s="19"/>
      <c r="F451" s="19"/>
      <c r="G451" s="19"/>
      <c r="H451" s="22"/>
      <c r="I451" s="19"/>
      <c r="J451" s="22"/>
      <c r="K451" s="19"/>
      <c r="L451" s="19"/>
      <c r="M451" s="19"/>
      <c r="N451" s="19"/>
      <c r="O451" s="19"/>
      <c r="P451" s="24"/>
      <c r="Q451" s="24"/>
      <c r="R451" s="19"/>
      <c r="S451" s="19"/>
      <c r="T451" s="19"/>
      <c r="U451" s="19"/>
      <c r="V451" s="19"/>
      <c r="W451" s="19"/>
    </row>
    <row r="452" spans="1:23" ht="12.75" customHeight="1" x14ac:dyDescent="0.3">
      <c r="A452" s="19"/>
      <c r="B452" s="19"/>
      <c r="C452" s="19"/>
      <c r="D452" s="19"/>
      <c r="E452" s="19"/>
      <c r="F452" s="19"/>
      <c r="G452" s="19"/>
      <c r="H452" s="22"/>
      <c r="I452" s="19"/>
      <c r="J452" s="22"/>
      <c r="K452" s="19"/>
      <c r="L452" s="19"/>
      <c r="M452" s="19"/>
      <c r="N452" s="19"/>
      <c r="O452" s="19"/>
      <c r="P452" s="24"/>
      <c r="Q452" s="24"/>
      <c r="R452" s="19"/>
      <c r="S452" s="19"/>
      <c r="T452" s="19"/>
      <c r="U452" s="19"/>
      <c r="V452" s="19"/>
      <c r="W452" s="19"/>
    </row>
    <row r="453" spans="1:23" ht="12.75" customHeight="1" x14ac:dyDescent="0.3">
      <c r="A453" s="19"/>
      <c r="B453" s="19"/>
      <c r="C453" s="19"/>
      <c r="D453" s="19"/>
      <c r="E453" s="19"/>
      <c r="F453" s="19"/>
      <c r="G453" s="19"/>
      <c r="H453" s="22"/>
      <c r="I453" s="19"/>
      <c r="J453" s="22"/>
      <c r="K453" s="19"/>
      <c r="L453" s="19"/>
      <c r="M453" s="19"/>
      <c r="N453" s="19"/>
      <c r="O453" s="19"/>
      <c r="P453" s="24"/>
      <c r="Q453" s="24"/>
      <c r="R453" s="19"/>
      <c r="S453" s="19"/>
      <c r="T453" s="19"/>
      <c r="U453" s="19"/>
      <c r="V453" s="19"/>
      <c r="W453" s="19"/>
    </row>
    <row r="454" spans="1:23" ht="12.75" customHeight="1" x14ac:dyDescent="0.3">
      <c r="A454" s="19"/>
      <c r="B454" s="19"/>
      <c r="C454" s="19"/>
      <c r="D454" s="19"/>
      <c r="E454" s="19"/>
      <c r="F454" s="19"/>
      <c r="G454" s="19"/>
      <c r="H454" s="22"/>
      <c r="I454" s="19"/>
      <c r="J454" s="22"/>
      <c r="K454" s="19"/>
      <c r="L454" s="19"/>
      <c r="M454" s="19"/>
      <c r="N454" s="19"/>
      <c r="O454" s="19"/>
      <c r="P454" s="24"/>
      <c r="Q454" s="24"/>
      <c r="R454" s="19"/>
      <c r="S454" s="19"/>
      <c r="T454" s="19"/>
      <c r="U454" s="19"/>
      <c r="V454" s="19"/>
      <c r="W454" s="19"/>
    </row>
    <row r="455" spans="1:23" ht="12.75" customHeight="1" x14ac:dyDescent="0.3">
      <c r="A455" s="19"/>
      <c r="B455" s="19"/>
      <c r="C455" s="19"/>
      <c r="D455" s="19"/>
      <c r="E455" s="19"/>
      <c r="F455" s="19"/>
      <c r="G455" s="19"/>
      <c r="H455" s="22"/>
      <c r="I455" s="19"/>
      <c r="J455" s="22"/>
      <c r="K455" s="19"/>
      <c r="L455" s="19"/>
      <c r="M455" s="19"/>
      <c r="N455" s="19"/>
      <c r="O455" s="19"/>
      <c r="P455" s="24"/>
      <c r="Q455" s="24"/>
      <c r="R455" s="19"/>
      <c r="S455" s="19"/>
      <c r="T455" s="19"/>
      <c r="U455" s="19"/>
      <c r="V455" s="19"/>
      <c r="W455" s="19"/>
    </row>
    <row r="456" spans="1:23" ht="12.75" customHeight="1" x14ac:dyDescent="0.3">
      <c r="A456" s="19"/>
      <c r="B456" s="19"/>
      <c r="C456" s="19"/>
      <c r="D456" s="19"/>
      <c r="E456" s="19"/>
      <c r="F456" s="19"/>
      <c r="G456" s="19"/>
      <c r="H456" s="22"/>
      <c r="I456" s="19"/>
      <c r="J456" s="22"/>
      <c r="K456" s="19"/>
      <c r="L456" s="19"/>
      <c r="M456" s="19"/>
      <c r="N456" s="19"/>
      <c r="O456" s="19"/>
      <c r="P456" s="24"/>
      <c r="Q456" s="24"/>
      <c r="R456" s="19"/>
      <c r="S456" s="19"/>
      <c r="T456" s="19"/>
      <c r="U456" s="19"/>
      <c r="V456" s="19"/>
      <c r="W456" s="19"/>
    </row>
    <row r="457" spans="1:23" ht="12.75" customHeight="1" x14ac:dyDescent="0.3">
      <c r="A457" s="19"/>
      <c r="B457" s="19"/>
      <c r="C457" s="19"/>
      <c r="D457" s="19"/>
      <c r="E457" s="19"/>
      <c r="F457" s="19"/>
      <c r="G457" s="19"/>
      <c r="H457" s="22"/>
      <c r="I457" s="19"/>
      <c r="J457" s="22"/>
      <c r="K457" s="19"/>
      <c r="L457" s="19"/>
      <c r="M457" s="19"/>
      <c r="N457" s="19"/>
      <c r="O457" s="19"/>
      <c r="P457" s="24"/>
      <c r="Q457" s="24"/>
      <c r="R457" s="19"/>
      <c r="S457" s="19"/>
      <c r="T457" s="19"/>
      <c r="U457" s="19"/>
      <c r="V457" s="19"/>
      <c r="W457" s="19"/>
    </row>
    <row r="458" spans="1:23" ht="12.75" customHeight="1" x14ac:dyDescent="0.3">
      <c r="A458" s="19"/>
      <c r="B458" s="19"/>
      <c r="C458" s="19"/>
      <c r="D458" s="19"/>
      <c r="E458" s="19"/>
      <c r="F458" s="19"/>
      <c r="G458" s="19"/>
      <c r="H458" s="22"/>
      <c r="I458" s="19"/>
      <c r="J458" s="22"/>
      <c r="K458" s="19"/>
      <c r="L458" s="19"/>
      <c r="M458" s="19"/>
      <c r="N458" s="19"/>
      <c r="O458" s="19"/>
      <c r="P458" s="24"/>
      <c r="Q458" s="24"/>
      <c r="R458" s="19"/>
      <c r="S458" s="19"/>
      <c r="T458" s="19"/>
      <c r="U458" s="19"/>
      <c r="V458" s="19"/>
      <c r="W458" s="19"/>
    </row>
    <row r="459" spans="1:23" ht="12.75" customHeight="1" x14ac:dyDescent="0.3">
      <c r="A459" s="19"/>
      <c r="B459" s="19"/>
      <c r="C459" s="19"/>
      <c r="D459" s="19"/>
      <c r="E459" s="19"/>
      <c r="F459" s="19"/>
      <c r="G459" s="19"/>
      <c r="H459" s="22"/>
      <c r="I459" s="19"/>
      <c r="J459" s="22"/>
      <c r="K459" s="19"/>
      <c r="L459" s="19"/>
      <c r="M459" s="19"/>
      <c r="N459" s="19"/>
      <c r="O459" s="19"/>
      <c r="P459" s="24"/>
      <c r="Q459" s="24"/>
      <c r="R459" s="19"/>
      <c r="S459" s="19"/>
      <c r="T459" s="19"/>
      <c r="U459" s="19"/>
      <c r="V459" s="19"/>
      <c r="W459" s="19"/>
    </row>
    <row r="460" spans="1:23" ht="12.75" customHeight="1" x14ac:dyDescent="0.3">
      <c r="A460" s="19"/>
      <c r="B460" s="19"/>
      <c r="C460" s="19"/>
      <c r="D460" s="19"/>
      <c r="E460" s="19"/>
      <c r="F460" s="19"/>
      <c r="G460" s="19"/>
      <c r="H460" s="22"/>
      <c r="I460" s="19"/>
      <c r="J460" s="22"/>
      <c r="K460" s="19"/>
      <c r="L460" s="19"/>
      <c r="M460" s="19"/>
      <c r="N460" s="19"/>
      <c r="O460" s="19"/>
      <c r="P460" s="24"/>
      <c r="Q460" s="24"/>
      <c r="R460" s="19"/>
      <c r="S460" s="19"/>
      <c r="T460" s="19"/>
      <c r="U460" s="19"/>
      <c r="V460" s="19"/>
      <c r="W460" s="19"/>
    </row>
    <row r="461" spans="1:23" ht="12.75" customHeight="1" x14ac:dyDescent="0.3">
      <c r="A461" s="19"/>
      <c r="B461" s="19"/>
      <c r="C461" s="19"/>
      <c r="D461" s="19"/>
      <c r="E461" s="19"/>
      <c r="F461" s="19"/>
      <c r="G461" s="19"/>
      <c r="H461" s="22"/>
      <c r="I461" s="19"/>
      <c r="J461" s="22"/>
      <c r="K461" s="19"/>
      <c r="L461" s="19"/>
      <c r="M461" s="19"/>
      <c r="N461" s="19"/>
      <c r="O461" s="19"/>
      <c r="P461" s="24"/>
      <c r="Q461" s="24"/>
      <c r="R461" s="19"/>
      <c r="S461" s="19"/>
      <c r="T461" s="19"/>
      <c r="U461" s="19"/>
      <c r="V461" s="19"/>
      <c r="W461" s="19"/>
    </row>
    <row r="462" spans="1:23" ht="12.75" customHeight="1" x14ac:dyDescent="0.3">
      <c r="A462" s="19"/>
      <c r="B462" s="19"/>
      <c r="C462" s="19"/>
      <c r="D462" s="19"/>
      <c r="E462" s="19"/>
      <c r="F462" s="19"/>
      <c r="G462" s="19"/>
      <c r="H462" s="22"/>
      <c r="I462" s="19"/>
      <c r="J462" s="22"/>
      <c r="K462" s="19"/>
      <c r="L462" s="19"/>
      <c r="M462" s="19"/>
      <c r="N462" s="19"/>
      <c r="O462" s="19"/>
      <c r="P462" s="24"/>
      <c r="Q462" s="24"/>
      <c r="R462" s="19"/>
      <c r="S462" s="19"/>
      <c r="T462" s="19"/>
      <c r="U462" s="19"/>
      <c r="V462" s="19"/>
      <c r="W462" s="19"/>
    </row>
    <row r="463" spans="1:23" ht="12.75" customHeight="1" x14ac:dyDescent="0.3">
      <c r="A463" s="19"/>
      <c r="B463" s="19"/>
      <c r="C463" s="19"/>
      <c r="D463" s="19"/>
      <c r="E463" s="19"/>
      <c r="F463" s="19"/>
      <c r="G463" s="19"/>
      <c r="H463" s="22"/>
      <c r="I463" s="19"/>
      <c r="J463" s="22"/>
      <c r="K463" s="19"/>
      <c r="L463" s="19"/>
      <c r="M463" s="19"/>
      <c r="N463" s="19"/>
      <c r="O463" s="19"/>
      <c r="P463" s="24"/>
      <c r="Q463" s="24"/>
      <c r="R463" s="19"/>
      <c r="S463" s="19"/>
      <c r="T463" s="19"/>
      <c r="U463" s="19"/>
      <c r="V463" s="19"/>
      <c r="W463" s="19"/>
    </row>
    <row r="464" spans="1:23" ht="12.75" customHeight="1" x14ac:dyDescent="0.3">
      <c r="A464" s="19"/>
      <c r="B464" s="19"/>
      <c r="C464" s="19"/>
      <c r="D464" s="19"/>
      <c r="E464" s="19"/>
      <c r="F464" s="19"/>
      <c r="G464" s="19"/>
      <c r="H464" s="22"/>
      <c r="I464" s="19"/>
      <c r="J464" s="22"/>
      <c r="K464" s="19"/>
      <c r="L464" s="19"/>
      <c r="M464" s="19"/>
      <c r="N464" s="19"/>
      <c r="O464" s="19"/>
      <c r="P464" s="24"/>
      <c r="Q464" s="24"/>
      <c r="R464" s="19"/>
      <c r="S464" s="19"/>
      <c r="T464" s="19"/>
      <c r="U464" s="19"/>
      <c r="V464" s="19"/>
      <c r="W464" s="19"/>
    </row>
    <row r="465" spans="1:23" ht="12.75" customHeight="1" x14ac:dyDescent="0.3">
      <c r="A465" s="19"/>
      <c r="B465" s="19"/>
      <c r="C465" s="19"/>
      <c r="D465" s="19"/>
      <c r="E465" s="19"/>
      <c r="F465" s="19"/>
      <c r="G465" s="19"/>
      <c r="H465" s="22"/>
      <c r="I465" s="19"/>
      <c r="J465" s="22"/>
      <c r="K465" s="19"/>
      <c r="L465" s="19"/>
      <c r="M465" s="19"/>
      <c r="N465" s="19"/>
      <c r="O465" s="19"/>
      <c r="P465" s="24"/>
      <c r="Q465" s="24"/>
      <c r="R465" s="19"/>
      <c r="S465" s="19"/>
      <c r="T465" s="19"/>
      <c r="U465" s="19"/>
      <c r="V465" s="19"/>
      <c r="W465" s="19"/>
    </row>
    <row r="466" spans="1:23" ht="12.75" customHeight="1" x14ac:dyDescent="0.3">
      <c r="A466" s="19"/>
      <c r="B466" s="19"/>
      <c r="C466" s="19"/>
      <c r="D466" s="19"/>
      <c r="E466" s="19"/>
      <c r="F466" s="19"/>
      <c r="G466" s="19"/>
      <c r="H466" s="22"/>
      <c r="I466" s="19"/>
      <c r="J466" s="22"/>
      <c r="K466" s="19"/>
      <c r="L466" s="19"/>
      <c r="M466" s="19"/>
      <c r="N466" s="19"/>
      <c r="O466" s="19"/>
      <c r="P466" s="24"/>
      <c r="Q466" s="24"/>
      <c r="R466" s="19"/>
      <c r="S466" s="19"/>
      <c r="T466" s="19"/>
      <c r="U466" s="19"/>
      <c r="V466" s="19"/>
      <c r="W466" s="19"/>
    </row>
    <row r="467" spans="1:23" ht="12.75" customHeight="1" x14ac:dyDescent="0.3">
      <c r="A467" s="19"/>
      <c r="B467" s="19"/>
      <c r="C467" s="19"/>
      <c r="D467" s="19"/>
      <c r="E467" s="19"/>
      <c r="F467" s="19"/>
      <c r="G467" s="19"/>
      <c r="H467" s="22"/>
      <c r="I467" s="19"/>
      <c r="J467" s="22"/>
      <c r="K467" s="19"/>
      <c r="L467" s="19"/>
      <c r="M467" s="19"/>
      <c r="N467" s="19"/>
      <c r="O467" s="19"/>
      <c r="P467" s="24"/>
      <c r="Q467" s="24"/>
      <c r="R467" s="19"/>
      <c r="S467" s="19"/>
      <c r="T467" s="19"/>
      <c r="U467" s="19"/>
      <c r="V467" s="19"/>
      <c r="W467" s="19"/>
    </row>
    <row r="468" spans="1:23" ht="12.75" customHeight="1" x14ac:dyDescent="0.3">
      <c r="A468" s="19"/>
      <c r="B468" s="19"/>
      <c r="C468" s="19"/>
      <c r="D468" s="19"/>
      <c r="E468" s="19"/>
      <c r="F468" s="19"/>
      <c r="G468" s="19"/>
      <c r="H468" s="22"/>
      <c r="I468" s="19"/>
      <c r="J468" s="22"/>
      <c r="K468" s="19"/>
      <c r="L468" s="19"/>
      <c r="M468" s="19"/>
      <c r="N468" s="19"/>
      <c r="O468" s="19"/>
      <c r="P468" s="24"/>
      <c r="Q468" s="24"/>
      <c r="R468" s="19"/>
      <c r="S468" s="19"/>
      <c r="T468" s="19"/>
      <c r="U468" s="19"/>
      <c r="V468" s="19"/>
      <c r="W468" s="19"/>
    </row>
    <row r="469" spans="1:23" ht="12.75" customHeight="1" x14ac:dyDescent="0.3">
      <c r="A469" s="19"/>
      <c r="B469" s="19"/>
      <c r="C469" s="19"/>
      <c r="D469" s="19"/>
      <c r="E469" s="19"/>
      <c r="F469" s="19"/>
      <c r="G469" s="19"/>
      <c r="H469" s="22"/>
      <c r="I469" s="19"/>
      <c r="J469" s="22"/>
      <c r="K469" s="19"/>
      <c r="L469" s="19"/>
      <c r="M469" s="19"/>
      <c r="N469" s="19"/>
      <c r="O469" s="19"/>
      <c r="P469" s="24"/>
      <c r="Q469" s="24"/>
      <c r="R469" s="19"/>
      <c r="S469" s="19"/>
      <c r="T469" s="19"/>
      <c r="U469" s="19"/>
      <c r="V469" s="19"/>
      <c r="W469" s="19"/>
    </row>
    <row r="470" spans="1:23" ht="12.75" customHeight="1" x14ac:dyDescent="0.3">
      <c r="A470" s="19"/>
      <c r="B470" s="19"/>
      <c r="C470" s="19"/>
      <c r="D470" s="19"/>
      <c r="E470" s="19"/>
      <c r="F470" s="19"/>
      <c r="G470" s="19"/>
      <c r="H470" s="22"/>
      <c r="I470" s="19"/>
      <c r="J470" s="22"/>
      <c r="K470" s="19"/>
      <c r="L470" s="19"/>
      <c r="M470" s="19"/>
      <c r="N470" s="19"/>
      <c r="O470" s="19"/>
      <c r="P470" s="24"/>
      <c r="Q470" s="24"/>
      <c r="R470" s="19"/>
      <c r="S470" s="19"/>
      <c r="T470" s="19"/>
      <c r="U470" s="19"/>
      <c r="V470" s="19"/>
      <c r="W470" s="19"/>
    </row>
    <row r="471" spans="1:23" ht="12.75" customHeight="1" x14ac:dyDescent="0.3">
      <c r="A471" s="19"/>
      <c r="B471" s="19"/>
      <c r="C471" s="19"/>
      <c r="D471" s="19"/>
      <c r="E471" s="19"/>
      <c r="F471" s="19"/>
      <c r="G471" s="19"/>
      <c r="H471" s="22"/>
      <c r="I471" s="19"/>
      <c r="J471" s="22"/>
      <c r="K471" s="19"/>
      <c r="L471" s="19"/>
      <c r="M471" s="19"/>
      <c r="N471" s="19"/>
      <c r="O471" s="19"/>
      <c r="P471" s="24"/>
      <c r="Q471" s="24"/>
      <c r="R471" s="19"/>
      <c r="S471" s="19"/>
      <c r="T471" s="19"/>
      <c r="U471" s="19"/>
      <c r="V471" s="19"/>
      <c r="W471" s="19"/>
    </row>
    <row r="472" spans="1:23" ht="12.75" customHeight="1" x14ac:dyDescent="0.3">
      <c r="A472" s="19"/>
      <c r="B472" s="19"/>
      <c r="C472" s="19"/>
      <c r="D472" s="19"/>
      <c r="E472" s="19"/>
      <c r="F472" s="19"/>
      <c r="G472" s="19"/>
      <c r="H472" s="22"/>
      <c r="I472" s="19"/>
      <c r="J472" s="22"/>
      <c r="K472" s="19"/>
      <c r="L472" s="19"/>
      <c r="M472" s="19"/>
      <c r="N472" s="19"/>
      <c r="O472" s="19"/>
      <c r="P472" s="24"/>
      <c r="Q472" s="24"/>
      <c r="R472" s="19"/>
      <c r="S472" s="19"/>
      <c r="T472" s="19"/>
      <c r="U472" s="19"/>
      <c r="V472" s="19"/>
      <c r="W472" s="19"/>
    </row>
    <row r="473" spans="1:23" ht="12.75" customHeight="1" x14ac:dyDescent="0.3">
      <c r="A473" s="19"/>
      <c r="B473" s="19"/>
      <c r="C473" s="19"/>
      <c r="D473" s="19"/>
      <c r="E473" s="19"/>
      <c r="F473" s="19"/>
      <c r="G473" s="19"/>
      <c r="H473" s="22"/>
      <c r="I473" s="19"/>
      <c r="J473" s="22"/>
      <c r="K473" s="19"/>
      <c r="L473" s="19"/>
      <c r="M473" s="19"/>
      <c r="N473" s="19"/>
      <c r="O473" s="19"/>
      <c r="P473" s="24"/>
      <c r="Q473" s="24"/>
      <c r="R473" s="19"/>
      <c r="S473" s="19"/>
      <c r="T473" s="19"/>
      <c r="U473" s="19"/>
      <c r="V473" s="19"/>
      <c r="W473" s="19"/>
    </row>
    <row r="474" spans="1:23" ht="12.75" customHeight="1" x14ac:dyDescent="0.3">
      <c r="A474" s="19"/>
      <c r="B474" s="19"/>
      <c r="C474" s="19"/>
      <c r="D474" s="19"/>
      <c r="E474" s="19"/>
      <c r="F474" s="19"/>
      <c r="G474" s="19"/>
      <c r="H474" s="22"/>
      <c r="I474" s="19"/>
      <c r="J474" s="22"/>
      <c r="K474" s="19"/>
      <c r="L474" s="19"/>
      <c r="M474" s="19"/>
      <c r="N474" s="19"/>
      <c r="O474" s="19"/>
      <c r="P474" s="24"/>
      <c r="Q474" s="24"/>
      <c r="R474" s="19"/>
      <c r="S474" s="19"/>
      <c r="T474" s="19"/>
      <c r="U474" s="19"/>
      <c r="V474" s="19"/>
      <c r="W474" s="19"/>
    </row>
    <row r="475" spans="1:23" ht="12.75" customHeight="1" x14ac:dyDescent="0.3">
      <c r="A475" s="19"/>
      <c r="B475" s="19"/>
      <c r="C475" s="19"/>
      <c r="D475" s="19"/>
      <c r="E475" s="19"/>
      <c r="F475" s="19"/>
      <c r="G475" s="19"/>
      <c r="H475" s="22"/>
      <c r="I475" s="19"/>
      <c r="J475" s="22"/>
      <c r="K475" s="19"/>
      <c r="L475" s="19"/>
      <c r="M475" s="19"/>
      <c r="N475" s="19"/>
      <c r="O475" s="19"/>
      <c r="P475" s="24"/>
      <c r="Q475" s="24"/>
      <c r="R475" s="19"/>
      <c r="S475" s="19"/>
      <c r="T475" s="19"/>
      <c r="U475" s="19"/>
      <c r="V475" s="19"/>
      <c r="W475" s="19"/>
    </row>
    <row r="476" spans="1:23" ht="12.75" customHeight="1" x14ac:dyDescent="0.3">
      <c r="A476" s="19"/>
      <c r="B476" s="19"/>
      <c r="C476" s="19"/>
      <c r="D476" s="19"/>
      <c r="E476" s="19"/>
      <c r="F476" s="19"/>
      <c r="G476" s="19"/>
      <c r="H476" s="22"/>
      <c r="I476" s="19"/>
      <c r="J476" s="22"/>
      <c r="K476" s="19"/>
      <c r="L476" s="19"/>
      <c r="M476" s="19"/>
      <c r="N476" s="19"/>
      <c r="O476" s="19"/>
      <c r="P476" s="24"/>
      <c r="Q476" s="24"/>
      <c r="R476" s="19"/>
      <c r="S476" s="19"/>
      <c r="T476" s="19"/>
      <c r="U476" s="19"/>
      <c r="V476" s="19"/>
      <c r="W476" s="19"/>
    </row>
    <row r="477" spans="1:23" ht="12.75" customHeight="1" x14ac:dyDescent="0.3">
      <c r="A477" s="19"/>
      <c r="B477" s="19"/>
      <c r="C477" s="19"/>
      <c r="D477" s="19"/>
      <c r="E477" s="19"/>
      <c r="F477" s="19"/>
      <c r="G477" s="19"/>
      <c r="H477" s="22"/>
      <c r="I477" s="19"/>
      <c r="J477" s="22"/>
      <c r="K477" s="19"/>
      <c r="L477" s="19"/>
      <c r="M477" s="19"/>
      <c r="N477" s="19"/>
      <c r="O477" s="19"/>
      <c r="P477" s="24"/>
      <c r="Q477" s="24"/>
      <c r="R477" s="19"/>
      <c r="S477" s="19"/>
      <c r="T477" s="19"/>
      <c r="U477" s="19"/>
      <c r="V477" s="19"/>
      <c r="W477" s="19"/>
    </row>
    <row r="478" spans="1:23" ht="12.75" customHeight="1" x14ac:dyDescent="0.3">
      <c r="A478" s="19"/>
      <c r="B478" s="19"/>
      <c r="C478" s="19"/>
      <c r="D478" s="19"/>
      <c r="E478" s="19"/>
      <c r="F478" s="19"/>
      <c r="G478" s="19"/>
      <c r="H478" s="22"/>
      <c r="I478" s="19"/>
      <c r="J478" s="22"/>
      <c r="K478" s="19"/>
      <c r="L478" s="19"/>
      <c r="M478" s="19"/>
      <c r="N478" s="19"/>
      <c r="O478" s="19"/>
      <c r="P478" s="24"/>
      <c r="Q478" s="24"/>
      <c r="R478" s="19"/>
      <c r="S478" s="19"/>
      <c r="T478" s="19"/>
      <c r="U478" s="19"/>
      <c r="V478" s="19"/>
      <c r="W478" s="19"/>
    </row>
    <row r="479" spans="1:23" ht="12.75" customHeight="1" x14ac:dyDescent="0.3">
      <c r="A479" s="19"/>
      <c r="B479" s="19"/>
      <c r="C479" s="19"/>
      <c r="D479" s="19"/>
      <c r="E479" s="19"/>
      <c r="F479" s="19"/>
      <c r="G479" s="19"/>
      <c r="H479" s="22"/>
      <c r="I479" s="19"/>
      <c r="J479" s="22"/>
      <c r="K479" s="19"/>
      <c r="L479" s="19"/>
      <c r="M479" s="19"/>
      <c r="N479" s="19"/>
      <c r="O479" s="19"/>
      <c r="P479" s="24"/>
      <c r="Q479" s="24"/>
      <c r="R479" s="19"/>
      <c r="S479" s="19"/>
      <c r="T479" s="19"/>
      <c r="U479" s="19"/>
      <c r="V479" s="19"/>
      <c r="W479" s="19"/>
    </row>
    <row r="480" spans="1:23" ht="12.75" customHeight="1" x14ac:dyDescent="0.3">
      <c r="A480" s="19"/>
      <c r="B480" s="19"/>
      <c r="C480" s="19"/>
      <c r="D480" s="19"/>
      <c r="E480" s="19"/>
      <c r="F480" s="19"/>
      <c r="G480" s="19"/>
      <c r="H480" s="22"/>
      <c r="I480" s="19"/>
      <c r="J480" s="22"/>
      <c r="K480" s="19"/>
      <c r="L480" s="19"/>
      <c r="M480" s="19"/>
      <c r="N480" s="19"/>
      <c r="O480" s="19"/>
      <c r="P480" s="24"/>
      <c r="Q480" s="24"/>
      <c r="R480" s="19"/>
      <c r="S480" s="19"/>
      <c r="T480" s="19"/>
      <c r="U480" s="19"/>
      <c r="V480" s="19"/>
      <c r="W480" s="19"/>
    </row>
    <row r="481" spans="1:23" ht="12.75" customHeight="1" x14ac:dyDescent="0.3">
      <c r="A481" s="19"/>
      <c r="B481" s="19"/>
      <c r="C481" s="19"/>
      <c r="D481" s="19"/>
      <c r="E481" s="19"/>
      <c r="F481" s="19"/>
      <c r="G481" s="19"/>
      <c r="H481" s="22"/>
      <c r="I481" s="19"/>
      <c r="J481" s="22"/>
      <c r="K481" s="19"/>
      <c r="L481" s="19"/>
      <c r="M481" s="19"/>
      <c r="N481" s="19"/>
      <c r="O481" s="19"/>
      <c r="P481" s="24"/>
      <c r="Q481" s="24"/>
      <c r="R481" s="19"/>
      <c r="S481" s="19"/>
      <c r="T481" s="19"/>
      <c r="U481" s="19"/>
      <c r="V481" s="19"/>
      <c r="W481" s="19"/>
    </row>
    <row r="482" spans="1:23" ht="12.75" customHeight="1" x14ac:dyDescent="0.3">
      <c r="A482" s="19"/>
      <c r="B482" s="19"/>
      <c r="C482" s="19"/>
      <c r="D482" s="19"/>
      <c r="E482" s="19"/>
      <c r="F482" s="19"/>
      <c r="G482" s="19"/>
      <c r="H482" s="22"/>
      <c r="I482" s="19"/>
      <c r="J482" s="22"/>
      <c r="K482" s="19"/>
      <c r="L482" s="19"/>
      <c r="M482" s="19"/>
      <c r="N482" s="19"/>
      <c r="O482" s="19"/>
      <c r="P482" s="24"/>
      <c r="Q482" s="24"/>
      <c r="R482" s="19"/>
      <c r="S482" s="19"/>
      <c r="T482" s="19"/>
      <c r="U482" s="19"/>
      <c r="V482" s="19"/>
      <c r="W482" s="19"/>
    </row>
    <row r="483" spans="1:23" ht="12.75" customHeight="1" x14ac:dyDescent="0.3">
      <c r="A483" s="19"/>
      <c r="B483" s="19"/>
      <c r="C483" s="19"/>
      <c r="D483" s="19"/>
      <c r="E483" s="19"/>
      <c r="F483" s="19"/>
      <c r="G483" s="19"/>
      <c r="H483" s="22"/>
      <c r="I483" s="19"/>
      <c r="J483" s="22"/>
      <c r="K483" s="19"/>
      <c r="L483" s="19"/>
      <c r="M483" s="19"/>
      <c r="N483" s="19"/>
      <c r="O483" s="19"/>
      <c r="P483" s="24"/>
      <c r="Q483" s="24"/>
      <c r="R483" s="19"/>
      <c r="S483" s="19"/>
      <c r="T483" s="19"/>
      <c r="U483" s="19"/>
      <c r="V483" s="19"/>
      <c r="W483" s="19"/>
    </row>
    <row r="484" spans="1:23" ht="12.75" customHeight="1" x14ac:dyDescent="0.3">
      <c r="A484" s="19"/>
      <c r="B484" s="19"/>
      <c r="C484" s="19"/>
      <c r="D484" s="19"/>
      <c r="E484" s="19"/>
      <c r="F484" s="19"/>
      <c r="G484" s="19"/>
      <c r="H484" s="22"/>
      <c r="I484" s="19"/>
      <c r="J484" s="22"/>
      <c r="K484" s="19"/>
      <c r="L484" s="19"/>
      <c r="M484" s="19"/>
      <c r="N484" s="19"/>
      <c r="O484" s="19"/>
      <c r="P484" s="24"/>
      <c r="Q484" s="24"/>
      <c r="R484" s="19"/>
      <c r="S484" s="19"/>
      <c r="T484" s="19"/>
      <c r="U484" s="19"/>
      <c r="V484" s="19"/>
      <c r="W484" s="19"/>
    </row>
    <row r="485" spans="1:23" ht="12.75" customHeight="1" x14ac:dyDescent="0.3">
      <c r="A485" s="19"/>
      <c r="B485" s="19"/>
      <c r="C485" s="19"/>
      <c r="D485" s="19"/>
      <c r="E485" s="19"/>
      <c r="F485" s="19"/>
      <c r="G485" s="19"/>
      <c r="H485" s="22"/>
      <c r="I485" s="19"/>
      <c r="J485" s="22"/>
      <c r="K485" s="19"/>
      <c r="L485" s="19"/>
      <c r="M485" s="19"/>
      <c r="N485" s="19"/>
      <c r="O485" s="19"/>
      <c r="P485" s="24"/>
      <c r="Q485" s="24"/>
      <c r="R485" s="19"/>
      <c r="S485" s="19"/>
      <c r="T485" s="19"/>
      <c r="U485" s="19"/>
      <c r="V485" s="19"/>
      <c r="W485" s="19"/>
    </row>
    <row r="486" spans="1:23" ht="12.75" customHeight="1" x14ac:dyDescent="0.3">
      <c r="A486" s="19"/>
      <c r="B486" s="19"/>
      <c r="C486" s="19"/>
      <c r="D486" s="19"/>
      <c r="E486" s="19"/>
      <c r="F486" s="19"/>
      <c r="G486" s="19"/>
      <c r="H486" s="22"/>
      <c r="I486" s="19"/>
      <c r="J486" s="22"/>
      <c r="K486" s="19"/>
      <c r="L486" s="19"/>
      <c r="M486" s="19"/>
      <c r="N486" s="19"/>
      <c r="O486" s="19"/>
      <c r="P486" s="24"/>
      <c r="Q486" s="24"/>
      <c r="R486" s="19"/>
      <c r="S486" s="19"/>
      <c r="T486" s="19"/>
      <c r="U486" s="19"/>
      <c r="V486" s="19"/>
      <c r="W486" s="19"/>
    </row>
    <row r="487" spans="1:23" ht="12.75" customHeight="1" x14ac:dyDescent="0.3">
      <c r="A487" s="19"/>
      <c r="B487" s="19"/>
      <c r="C487" s="19"/>
      <c r="D487" s="19"/>
      <c r="E487" s="19"/>
      <c r="F487" s="19"/>
      <c r="G487" s="19"/>
      <c r="H487" s="22"/>
      <c r="I487" s="19"/>
      <c r="J487" s="22"/>
      <c r="K487" s="19"/>
      <c r="L487" s="19"/>
      <c r="M487" s="19"/>
      <c r="N487" s="19"/>
      <c r="O487" s="19"/>
      <c r="P487" s="24"/>
      <c r="Q487" s="24"/>
      <c r="R487" s="19"/>
      <c r="S487" s="19"/>
      <c r="T487" s="19"/>
      <c r="U487" s="19"/>
      <c r="V487" s="19"/>
      <c r="W487" s="19"/>
    </row>
    <row r="488" spans="1:23" ht="12.75" customHeight="1" x14ac:dyDescent="0.3">
      <c r="A488" s="19"/>
      <c r="B488" s="19"/>
      <c r="C488" s="19"/>
      <c r="D488" s="19"/>
      <c r="E488" s="19"/>
      <c r="F488" s="19"/>
      <c r="G488" s="19"/>
      <c r="H488" s="22"/>
      <c r="I488" s="19"/>
      <c r="J488" s="22"/>
      <c r="K488" s="19"/>
      <c r="L488" s="19"/>
      <c r="M488" s="19"/>
      <c r="N488" s="19"/>
      <c r="O488" s="19"/>
      <c r="P488" s="24"/>
      <c r="Q488" s="24"/>
      <c r="R488" s="19"/>
      <c r="S488" s="19"/>
      <c r="T488" s="19"/>
      <c r="U488" s="19"/>
      <c r="V488" s="19"/>
      <c r="W488" s="19"/>
    </row>
    <row r="489" spans="1:23" ht="12.75" customHeight="1" x14ac:dyDescent="0.3">
      <c r="A489" s="19"/>
      <c r="B489" s="19"/>
      <c r="C489" s="19"/>
      <c r="D489" s="19"/>
      <c r="E489" s="19"/>
      <c r="F489" s="19"/>
      <c r="G489" s="19"/>
      <c r="H489" s="22"/>
      <c r="I489" s="19"/>
      <c r="J489" s="22"/>
      <c r="K489" s="19"/>
      <c r="L489" s="19"/>
      <c r="M489" s="19"/>
      <c r="N489" s="19"/>
      <c r="O489" s="19"/>
      <c r="P489" s="24"/>
      <c r="Q489" s="24"/>
      <c r="R489" s="19"/>
      <c r="S489" s="19"/>
      <c r="T489" s="19"/>
      <c r="U489" s="19"/>
      <c r="V489" s="19"/>
      <c r="W489" s="19"/>
    </row>
    <row r="490" spans="1:23" ht="12.75" customHeight="1" x14ac:dyDescent="0.3">
      <c r="A490" s="19"/>
      <c r="B490" s="19"/>
      <c r="C490" s="19"/>
      <c r="D490" s="19"/>
      <c r="E490" s="19"/>
      <c r="F490" s="19"/>
      <c r="G490" s="19"/>
      <c r="H490" s="22"/>
      <c r="I490" s="19"/>
      <c r="J490" s="22"/>
      <c r="K490" s="19"/>
      <c r="L490" s="19"/>
      <c r="M490" s="19"/>
      <c r="N490" s="19"/>
      <c r="O490" s="19"/>
      <c r="P490" s="24"/>
      <c r="Q490" s="24"/>
      <c r="R490" s="19"/>
      <c r="S490" s="19"/>
      <c r="T490" s="19"/>
      <c r="U490" s="19"/>
      <c r="V490" s="19"/>
      <c r="W490" s="19"/>
    </row>
    <row r="491" spans="1:23" ht="12.75" customHeight="1" x14ac:dyDescent="0.3">
      <c r="A491" s="19"/>
      <c r="B491" s="19"/>
      <c r="C491" s="19"/>
      <c r="D491" s="19"/>
      <c r="E491" s="19"/>
      <c r="F491" s="19"/>
      <c r="G491" s="19"/>
      <c r="H491" s="22"/>
      <c r="I491" s="19"/>
      <c r="J491" s="22"/>
      <c r="K491" s="19"/>
      <c r="L491" s="19"/>
      <c r="M491" s="19"/>
      <c r="N491" s="19"/>
      <c r="O491" s="19"/>
      <c r="P491" s="24"/>
      <c r="Q491" s="24"/>
      <c r="R491" s="19"/>
      <c r="S491" s="19"/>
      <c r="T491" s="19"/>
      <c r="U491" s="19"/>
      <c r="V491" s="19"/>
      <c r="W491" s="19"/>
    </row>
    <row r="492" spans="1:23" ht="12.75" customHeight="1" x14ac:dyDescent="0.3">
      <c r="A492" s="19"/>
      <c r="B492" s="19"/>
      <c r="C492" s="19"/>
      <c r="D492" s="19"/>
      <c r="E492" s="19"/>
      <c r="F492" s="19"/>
      <c r="G492" s="19"/>
      <c r="H492" s="22"/>
      <c r="I492" s="19"/>
      <c r="J492" s="22"/>
      <c r="K492" s="19"/>
      <c r="L492" s="19"/>
      <c r="M492" s="19"/>
      <c r="N492" s="19"/>
      <c r="O492" s="19"/>
      <c r="P492" s="24"/>
      <c r="Q492" s="24"/>
      <c r="R492" s="19"/>
      <c r="S492" s="19"/>
      <c r="T492" s="19"/>
      <c r="U492" s="19"/>
      <c r="V492" s="19"/>
      <c r="W492" s="19"/>
    </row>
    <row r="493" spans="1:23" ht="12.75" customHeight="1" x14ac:dyDescent="0.3">
      <c r="A493" s="19"/>
      <c r="B493" s="19"/>
      <c r="C493" s="19"/>
      <c r="D493" s="19"/>
      <c r="E493" s="19"/>
      <c r="F493" s="19"/>
      <c r="G493" s="19"/>
      <c r="H493" s="22"/>
      <c r="I493" s="19"/>
      <c r="J493" s="22"/>
      <c r="K493" s="19"/>
      <c r="L493" s="19"/>
      <c r="M493" s="19"/>
      <c r="N493" s="19"/>
      <c r="O493" s="19"/>
      <c r="P493" s="24"/>
      <c r="Q493" s="24"/>
      <c r="R493" s="19"/>
      <c r="S493" s="19"/>
      <c r="T493" s="19"/>
      <c r="U493" s="19"/>
      <c r="V493" s="19"/>
      <c r="W493" s="19"/>
    </row>
    <row r="494" spans="1:23" ht="12.75" customHeight="1" x14ac:dyDescent="0.3">
      <c r="A494" s="19"/>
      <c r="B494" s="19"/>
      <c r="C494" s="19"/>
      <c r="D494" s="19"/>
      <c r="E494" s="19"/>
      <c r="F494" s="19"/>
      <c r="G494" s="19"/>
      <c r="H494" s="22"/>
      <c r="I494" s="19"/>
      <c r="J494" s="22"/>
      <c r="K494" s="19"/>
      <c r="L494" s="19"/>
      <c r="M494" s="19"/>
      <c r="N494" s="19"/>
      <c r="O494" s="19"/>
      <c r="P494" s="24"/>
      <c r="Q494" s="24"/>
      <c r="R494" s="19"/>
      <c r="S494" s="19"/>
      <c r="T494" s="19"/>
      <c r="U494" s="19"/>
      <c r="V494" s="19"/>
      <c r="W494" s="19"/>
    </row>
    <row r="495" spans="1:23" ht="12.75" customHeight="1" x14ac:dyDescent="0.3">
      <c r="A495" s="19"/>
      <c r="B495" s="19"/>
      <c r="C495" s="19"/>
      <c r="D495" s="19"/>
      <c r="E495" s="19"/>
      <c r="F495" s="19"/>
      <c r="G495" s="19"/>
      <c r="H495" s="22"/>
      <c r="I495" s="19"/>
      <c r="J495" s="22"/>
      <c r="K495" s="19"/>
      <c r="L495" s="19"/>
      <c r="M495" s="19"/>
      <c r="N495" s="19"/>
      <c r="O495" s="19"/>
      <c r="P495" s="24"/>
      <c r="Q495" s="24"/>
      <c r="R495" s="19"/>
      <c r="S495" s="19"/>
      <c r="T495" s="19"/>
      <c r="U495" s="19"/>
      <c r="V495" s="19"/>
      <c r="W495" s="19"/>
    </row>
    <row r="496" spans="1:23" ht="12.75" customHeight="1" x14ac:dyDescent="0.3">
      <c r="A496" s="19"/>
      <c r="B496" s="19"/>
      <c r="C496" s="19"/>
      <c r="D496" s="19"/>
      <c r="E496" s="19"/>
      <c r="F496" s="19"/>
      <c r="G496" s="19"/>
      <c r="H496" s="22"/>
      <c r="I496" s="19"/>
      <c r="J496" s="22"/>
      <c r="K496" s="19"/>
      <c r="L496" s="19"/>
      <c r="M496" s="19"/>
      <c r="N496" s="19"/>
      <c r="O496" s="19"/>
      <c r="P496" s="24"/>
      <c r="Q496" s="24"/>
      <c r="R496" s="19"/>
      <c r="S496" s="19"/>
      <c r="T496" s="19"/>
      <c r="U496" s="19"/>
      <c r="V496" s="19"/>
      <c r="W496" s="19"/>
    </row>
    <row r="497" spans="1:23" ht="12.75" customHeight="1" x14ac:dyDescent="0.3">
      <c r="A497" s="19"/>
      <c r="B497" s="19"/>
      <c r="C497" s="19"/>
      <c r="D497" s="19"/>
      <c r="E497" s="19"/>
      <c r="F497" s="19"/>
      <c r="G497" s="19"/>
      <c r="H497" s="22"/>
      <c r="I497" s="19"/>
      <c r="J497" s="22"/>
      <c r="K497" s="19"/>
      <c r="L497" s="19"/>
      <c r="M497" s="19"/>
      <c r="N497" s="19"/>
      <c r="O497" s="19"/>
      <c r="P497" s="24"/>
      <c r="Q497" s="24"/>
      <c r="R497" s="19"/>
      <c r="S497" s="19"/>
      <c r="T497" s="19"/>
      <c r="U497" s="19"/>
      <c r="V497" s="19"/>
      <c r="W497" s="19"/>
    </row>
    <row r="498" spans="1:23" ht="12.75" customHeight="1" x14ac:dyDescent="0.3">
      <c r="A498" s="19"/>
      <c r="B498" s="19"/>
      <c r="C498" s="19"/>
      <c r="D498" s="19"/>
      <c r="E498" s="19"/>
      <c r="F498" s="19"/>
      <c r="G498" s="19"/>
      <c r="H498" s="22"/>
      <c r="I498" s="19"/>
      <c r="J498" s="22"/>
      <c r="K498" s="19"/>
      <c r="L498" s="19"/>
      <c r="M498" s="19"/>
      <c r="N498" s="19"/>
      <c r="O498" s="19"/>
      <c r="P498" s="24"/>
      <c r="Q498" s="24"/>
      <c r="R498" s="19"/>
      <c r="S498" s="19"/>
      <c r="T498" s="19"/>
      <c r="U498" s="19"/>
      <c r="V498" s="19"/>
      <c r="W498" s="19"/>
    </row>
    <row r="499" spans="1:23" ht="12.75" customHeight="1" x14ac:dyDescent="0.3">
      <c r="A499" s="19"/>
      <c r="B499" s="19"/>
      <c r="C499" s="19"/>
      <c r="D499" s="19"/>
      <c r="E499" s="19"/>
      <c r="F499" s="19"/>
      <c r="G499" s="19"/>
      <c r="H499" s="22"/>
      <c r="I499" s="19"/>
      <c r="J499" s="22"/>
      <c r="K499" s="19"/>
      <c r="L499" s="19"/>
      <c r="M499" s="19"/>
      <c r="N499" s="19"/>
      <c r="O499" s="19"/>
      <c r="P499" s="24"/>
      <c r="Q499" s="24"/>
      <c r="R499" s="19"/>
      <c r="S499" s="19"/>
      <c r="T499" s="19"/>
      <c r="U499" s="19"/>
      <c r="V499" s="19"/>
      <c r="W499" s="19"/>
    </row>
    <row r="500" spans="1:23" ht="12.75" customHeight="1" x14ac:dyDescent="0.3">
      <c r="A500" s="19"/>
      <c r="B500" s="19"/>
      <c r="C500" s="19"/>
      <c r="D500" s="19"/>
      <c r="E500" s="19"/>
      <c r="F500" s="19"/>
      <c r="G500" s="19"/>
      <c r="H500" s="22"/>
      <c r="I500" s="19"/>
      <c r="J500" s="22"/>
      <c r="K500" s="19"/>
      <c r="L500" s="19"/>
      <c r="M500" s="19"/>
      <c r="N500" s="19"/>
      <c r="O500" s="19"/>
      <c r="P500" s="24"/>
      <c r="Q500" s="24"/>
      <c r="R500" s="19"/>
      <c r="S500" s="19"/>
      <c r="T500" s="19"/>
      <c r="U500" s="19"/>
      <c r="V500" s="19"/>
      <c r="W500" s="19"/>
    </row>
    <row r="501" spans="1:23" ht="12.75" customHeight="1" x14ac:dyDescent="0.3">
      <c r="A501" s="19"/>
      <c r="B501" s="19"/>
      <c r="C501" s="19"/>
      <c r="D501" s="19"/>
      <c r="E501" s="19"/>
      <c r="F501" s="19"/>
      <c r="G501" s="19"/>
      <c r="H501" s="22"/>
      <c r="I501" s="19"/>
      <c r="J501" s="22"/>
      <c r="K501" s="19"/>
      <c r="L501" s="19"/>
      <c r="M501" s="19"/>
      <c r="N501" s="19"/>
      <c r="O501" s="19"/>
      <c r="P501" s="24"/>
      <c r="Q501" s="24"/>
      <c r="R501" s="19"/>
      <c r="S501" s="19"/>
      <c r="T501" s="19"/>
      <c r="U501" s="19"/>
      <c r="V501" s="19"/>
      <c r="W501" s="19"/>
    </row>
    <row r="502" spans="1:23" ht="12.75" customHeight="1" x14ac:dyDescent="0.3">
      <c r="A502" s="19"/>
      <c r="B502" s="19"/>
      <c r="C502" s="19"/>
      <c r="D502" s="19"/>
      <c r="E502" s="19"/>
      <c r="F502" s="19"/>
      <c r="G502" s="19"/>
      <c r="H502" s="22"/>
      <c r="I502" s="19"/>
      <c r="J502" s="22"/>
      <c r="K502" s="19"/>
      <c r="L502" s="19"/>
      <c r="M502" s="19"/>
      <c r="N502" s="19"/>
      <c r="O502" s="19"/>
      <c r="P502" s="24"/>
      <c r="Q502" s="24"/>
      <c r="R502" s="19"/>
      <c r="S502" s="19"/>
      <c r="T502" s="19"/>
      <c r="U502" s="19"/>
      <c r="V502" s="19"/>
      <c r="W502" s="19"/>
    </row>
    <row r="503" spans="1:23" ht="12.75" customHeight="1" x14ac:dyDescent="0.3">
      <c r="A503" s="19"/>
      <c r="B503" s="19"/>
      <c r="C503" s="19"/>
      <c r="D503" s="19"/>
      <c r="E503" s="19"/>
      <c r="F503" s="19"/>
      <c r="G503" s="19"/>
      <c r="H503" s="22"/>
      <c r="I503" s="19"/>
      <c r="J503" s="22"/>
      <c r="K503" s="19"/>
      <c r="L503" s="19"/>
      <c r="M503" s="19"/>
      <c r="N503" s="19"/>
      <c r="O503" s="19"/>
      <c r="P503" s="24"/>
      <c r="Q503" s="24"/>
      <c r="R503" s="19"/>
      <c r="S503" s="19"/>
      <c r="T503" s="19"/>
      <c r="U503" s="19"/>
      <c r="V503" s="19"/>
      <c r="W503" s="19"/>
    </row>
    <row r="504" spans="1:23" ht="12.75" customHeight="1" x14ac:dyDescent="0.3">
      <c r="A504" s="19"/>
      <c r="B504" s="19"/>
      <c r="C504" s="19"/>
      <c r="D504" s="19"/>
      <c r="E504" s="19"/>
      <c r="F504" s="19"/>
      <c r="G504" s="19"/>
      <c r="H504" s="22"/>
      <c r="I504" s="19"/>
      <c r="J504" s="22"/>
      <c r="K504" s="19"/>
      <c r="L504" s="19"/>
      <c r="M504" s="19"/>
      <c r="N504" s="19"/>
      <c r="O504" s="19"/>
      <c r="P504" s="24"/>
      <c r="Q504" s="24"/>
      <c r="R504" s="19"/>
      <c r="S504" s="19"/>
      <c r="T504" s="19"/>
      <c r="U504" s="19"/>
      <c r="V504" s="19"/>
      <c r="W504" s="19"/>
    </row>
    <row r="505" spans="1:23" ht="12.75" customHeight="1" x14ac:dyDescent="0.3">
      <c r="A505" s="19"/>
      <c r="B505" s="19"/>
      <c r="C505" s="19"/>
      <c r="D505" s="19"/>
      <c r="E505" s="19"/>
      <c r="F505" s="19"/>
      <c r="G505" s="19"/>
      <c r="H505" s="22"/>
      <c r="I505" s="19"/>
      <c r="J505" s="22"/>
      <c r="K505" s="19"/>
      <c r="L505" s="19"/>
      <c r="M505" s="19"/>
      <c r="N505" s="19"/>
      <c r="O505" s="19"/>
      <c r="P505" s="24"/>
      <c r="Q505" s="24"/>
      <c r="R505" s="19"/>
      <c r="S505" s="19"/>
      <c r="T505" s="19"/>
      <c r="U505" s="19"/>
      <c r="V505" s="19"/>
      <c r="W505" s="19"/>
    </row>
    <row r="506" spans="1:23" ht="12.75" customHeight="1" x14ac:dyDescent="0.3">
      <c r="A506" s="19"/>
      <c r="B506" s="19"/>
      <c r="C506" s="19"/>
      <c r="D506" s="19"/>
      <c r="E506" s="19"/>
      <c r="F506" s="19"/>
      <c r="G506" s="19"/>
      <c r="H506" s="22"/>
      <c r="I506" s="19"/>
      <c r="J506" s="22"/>
      <c r="K506" s="19"/>
      <c r="L506" s="19"/>
      <c r="M506" s="19"/>
      <c r="N506" s="19"/>
      <c r="O506" s="19"/>
      <c r="P506" s="24"/>
      <c r="Q506" s="24"/>
      <c r="R506" s="19"/>
      <c r="S506" s="19"/>
      <c r="T506" s="19"/>
      <c r="U506" s="19"/>
      <c r="V506" s="19"/>
      <c r="W506" s="19"/>
    </row>
    <row r="507" spans="1:23" ht="12.75" customHeight="1" x14ac:dyDescent="0.3">
      <c r="A507" s="19"/>
      <c r="B507" s="19"/>
      <c r="C507" s="19"/>
      <c r="D507" s="19"/>
      <c r="E507" s="19"/>
      <c r="F507" s="19"/>
      <c r="G507" s="19"/>
      <c r="H507" s="22"/>
      <c r="I507" s="19"/>
      <c r="J507" s="22"/>
      <c r="K507" s="19"/>
      <c r="L507" s="19"/>
      <c r="M507" s="19"/>
      <c r="N507" s="19"/>
      <c r="O507" s="19"/>
      <c r="P507" s="24"/>
      <c r="Q507" s="24"/>
      <c r="R507" s="19"/>
      <c r="S507" s="19"/>
      <c r="T507" s="19"/>
      <c r="U507" s="19"/>
      <c r="V507" s="19"/>
      <c r="W507" s="19"/>
    </row>
    <row r="508" spans="1:23" ht="12.75" customHeight="1" x14ac:dyDescent="0.3">
      <c r="A508" s="19"/>
      <c r="B508" s="19"/>
      <c r="C508" s="19"/>
      <c r="D508" s="19"/>
      <c r="E508" s="19"/>
      <c r="F508" s="19"/>
      <c r="G508" s="19"/>
      <c r="H508" s="22"/>
      <c r="I508" s="19"/>
      <c r="J508" s="22"/>
      <c r="K508" s="19"/>
      <c r="L508" s="19"/>
      <c r="M508" s="19"/>
      <c r="N508" s="19"/>
      <c r="O508" s="19"/>
      <c r="P508" s="24"/>
      <c r="Q508" s="24"/>
      <c r="R508" s="19"/>
      <c r="S508" s="19"/>
      <c r="T508" s="19"/>
      <c r="U508" s="19"/>
      <c r="V508" s="19"/>
      <c r="W508" s="19"/>
    </row>
    <row r="509" spans="1:23" ht="12.75" customHeight="1" x14ac:dyDescent="0.3">
      <c r="A509" s="19"/>
      <c r="B509" s="19"/>
      <c r="C509" s="19"/>
      <c r="D509" s="19"/>
      <c r="E509" s="19"/>
      <c r="F509" s="19"/>
      <c r="G509" s="19"/>
      <c r="H509" s="22"/>
      <c r="I509" s="19"/>
      <c r="J509" s="22"/>
      <c r="K509" s="19"/>
      <c r="L509" s="19"/>
      <c r="M509" s="19"/>
      <c r="N509" s="19"/>
      <c r="O509" s="19"/>
      <c r="P509" s="24"/>
      <c r="Q509" s="24"/>
      <c r="R509" s="19"/>
      <c r="S509" s="19"/>
      <c r="T509" s="19"/>
      <c r="U509" s="19"/>
      <c r="V509" s="19"/>
      <c r="W509" s="19"/>
    </row>
    <row r="510" spans="1:23" ht="12.75" customHeight="1" x14ac:dyDescent="0.3">
      <c r="A510" s="19"/>
      <c r="B510" s="19"/>
      <c r="C510" s="19"/>
      <c r="D510" s="19"/>
      <c r="E510" s="19"/>
      <c r="F510" s="19"/>
      <c r="G510" s="19"/>
      <c r="H510" s="22"/>
      <c r="I510" s="19"/>
      <c r="J510" s="22"/>
      <c r="K510" s="19"/>
      <c r="L510" s="19"/>
      <c r="M510" s="19"/>
      <c r="N510" s="19"/>
      <c r="O510" s="19"/>
      <c r="P510" s="24"/>
      <c r="Q510" s="24"/>
      <c r="R510" s="19"/>
      <c r="S510" s="19"/>
      <c r="T510" s="19"/>
      <c r="U510" s="19"/>
      <c r="V510" s="19"/>
      <c r="W510" s="19"/>
    </row>
    <row r="511" spans="1:23" ht="12.75" customHeight="1" x14ac:dyDescent="0.3">
      <c r="A511" s="19"/>
      <c r="B511" s="19"/>
      <c r="C511" s="19"/>
      <c r="D511" s="19"/>
      <c r="E511" s="19"/>
      <c r="F511" s="19"/>
      <c r="G511" s="19"/>
      <c r="H511" s="22"/>
      <c r="I511" s="19"/>
      <c r="J511" s="22"/>
      <c r="K511" s="19"/>
      <c r="L511" s="19"/>
      <c r="M511" s="19"/>
      <c r="N511" s="19"/>
      <c r="O511" s="19"/>
      <c r="P511" s="24"/>
      <c r="Q511" s="24"/>
      <c r="R511" s="19"/>
      <c r="S511" s="19"/>
      <c r="T511" s="19"/>
      <c r="U511" s="19"/>
      <c r="V511" s="19"/>
      <c r="W511" s="19"/>
    </row>
    <row r="512" spans="1:23" ht="12.75" customHeight="1" x14ac:dyDescent="0.3">
      <c r="A512" s="19"/>
      <c r="B512" s="19"/>
      <c r="C512" s="19"/>
      <c r="D512" s="19"/>
      <c r="E512" s="19"/>
      <c r="F512" s="19"/>
      <c r="G512" s="19"/>
      <c r="H512" s="22"/>
      <c r="I512" s="19"/>
      <c r="J512" s="22"/>
      <c r="K512" s="19"/>
      <c r="L512" s="19"/>
      <c r="M512" s="19"/>
      <c r="N512" s="19"/>
      <c r="O512" s="19"/>
      <c r="P512" s="24"/>
      <c r="Q512" s="24"/>
      <c r="R512" s="19"/>
      <c r="S512" s="19"/>
      <c r="T512" s="19"/>
      <c r="U512" s="19"/>
      <c r="V512" s="19"/>
      <c r="W512" s="19"/>
    </row>
    <row r="513" spans="1:23" ht="12.75" customHeight="1" x14ac:dyDescent="0.3">
      <c r="A513" s="19"/>
      <c r="B513" s="19"/>
      <c r="C513" s="19"/>
      <c r="D513" s="19"/>
      <c r="E513" s="19"/>
      <c r="F513" s="19"/>
      <c r="G513" s="19"/>
      <c r="H513" s="22"/>
      <c r="I513" s="19"/>
      <c r="J513" s="22"/>
      <c r="K513" s="19"/>
      <c r="L513" s="19"/>
      <c r="M513" s="19"/>
      <c r="N513" s="19"/>
      <c r="O513" s="19"/>
      <c r="P513" s="24"/>
      <c r="Q513" s="24"/>
      <c r="R513" s="19"/>
      <c r="S513" s="19"/>
      <c r="T513" s="19"/>
      <c r="U513" s="19"/>
      <c r="V513" s="19"/>
      <c r="W513" s="19"/>
    </row>
    <row r="514" spans="1:23" ht="12.75" customHeight="1" x14ac:dyDescent="0.3">
      <c r="A514" s="19"/>
      <c r="B514" s="19"/>
      <c r="C514" s="19"/>
      <c r="D514" s="19"/>
      <c r="E514" s="19"/>
      <c r="F514" s="19"/>
      <c r="G514" s="19"/>
      <c r="H514" s="22"/>
      <c r="I514" s="19"/>
      <c r="J514" s="22"/>
      <c r="K514" s="19"/>
      <c r="L514" s="19"/>
      <c r="M514" s="19"/>
      <c r="N514" s="19"/>
      <c r="O514" s="19"/>
      <c r="P514" s="24"/>
      <c r="Q514" s="24"/>
      <c r="R514" s="19"/>
      <c r="S514" s="19"/>
      <c r="T514" s="19"/>
      <c r="U514" s="19"/>
      <c r="V514" s="19"/>
      <c r="W514" s="19"/>
    </row>
    <row r="515" spans="1:23" ht="12.75" customHeight="1" x14ac:dyDescent="0.3">
      <c r="A515" s="19"/>
      <c r="B515" s="19"/>
      <c r="C515" s="19"/>
      <c r="D515" s="19"/>
      <c r="E515" s="19"/>
      <c r="F515" s="19"/>
      <c r="G515" s="19"/>
      <c r="H515" s="22"/>
      <c r="I515" s="19"/>
      <c r="J515" s="22"/>
      <c r="K515" s="19"/>
      <c r="L515" s="19"/>
      <c r="M515" s="19"/>
      <c r="N515" s="19"/>
      <c r="O515" s="19"/>
      <c r="P515" s="24"/>
      <c r="Q515" s="24"/>
      <c r="R515" s="19"/>
      <c r="S515" s="19"/>
      <c r="T515" s="19"/>
      <c r="U515" s="19"/>
      <c r="V515" s="19"/>
      <c r="W515" s="19"/>
    </row>
    <row r="516" spans="1:23" ht="12.75" customHeight="1" x14ac:dyDescent="0.3">
      <c r="A516" s="19"/>
      <c r="B516" s="19"/>
      <c r="C516" s="19"/>
      <c r="D516" s="19"/>
      <c r="E516" s="19"/>
      <c r="F516" s="19"/>
      <c r="G516" s="19"/>
      <c r="H516" s="22"/>
      <c r="I516" s="19"/>
      <c r="J516" s="22"/>
      <c r="K516" s="19"/>
      <c r="L516" s="19"/>
      <c r="M516" s="19"/>
      <c r="N516" s="19"/>
      <c r="O516" s="19"/>
      <c r="P516" s="24"/>
      <c r="Q516" s="24"/>
      <c r="R516" s="19"/>
      <c r="S516" s="19"/>
      <c r="T516" s="19"/>
      <c r="U516" s="19"/>
      <c r="V516" s="19"/>
      <c r="W516" s="19"/>
    </row>
    <row r="517" spans="1:23" ht="12.75" customHeight="1" x14ac:dyDescent="0.3">
      <c r="A517" s="19"/>
      <c r="B517" s="19"/>
      <c r="C517" s="19"/>
      <c r="D517" s="19"/>
      <c r="E517" s="19"/>
      <c r="F517" s="19"/>
      <c r="G517" s="19"/>
      <c r="H517" s="22"/>
      <c r="I517" s="19"/>
      <c r="J517" s="22"/>
      <c r="K517" s="19"/>
      <c r="L517" s="19"/>
      <c r="M517" s="19"/>
      <c r="N517" s="19"/>
      <c r="O517" s="19"/>
      <c r="P517" s="24"/>
      <c r="Q517" s="24"/>
      <c r="R517" s="19"/>
      <c r="S517" s="19"/>
      <c r="T517" s="19"/>
      <c r="U517" s="19"/>
      <c r="V517" s="19"/>
      <c r="W517" s="19"/>
    </row>
    <row r="518" spans="1:23" ht="12.75" customHeight="1" x14ac:dyDescent="0.3">
      <c r="A518" s="19"/>
      <c r="B518" s="19"/>
      <c r="C518" s="19"/>
      <c r="D518" s="19"/>
      <c r="E518" s="19"/>
      <c r="F518" s="19"/>
      <c r="G518" s="19"/>
      <c r="H518" s="22"/>
      <c r="I518" s="19"/>
      <c r="J518" s="22"/>
      <c r="K518" s="19"/>
      <c r="L518" s="19"/>
      <c r="M518" s="19"/>
      <c r="N518" s="19"/>
      <c r="O518" s="19"/>
      <c r="P518" s="24"/>
      <c r="Q518" s="24"/>
      <c r="R518" s="19"/>
      <c r="S518" s="19"/>
      <c r="T518" s="19"/>
      <c r="U518" s="19"/>
      <c r="V518" s="19"/>
      <c r="W518" s="19"/>
    </row>
    <row r="519" spans="1:23" ht="12.75" customHeight="1" x14ac:dyDescent="0.3">
      <c r="A519" s="19"/>
      <c r="B519" s="19"/>
      <c r="C519" s="19"/>
      <c r="D519" s="19"/>
      <c r="E519" s="19"/>
      <c r="F519" s="19"/>
      <c r="G519" s="19"/>
      <c r="H519" s="22"/>
      <c r="I519" s="19"/>
      <c r="J519" s="22"/>
      <c r="K519" s="19"/>
      <c r="L519" s="19"/>
      <c r="M519" s="19"/>
      <c r="N519" s="19"/>
      <c r="O519" s="19"/>
      <c r="P519" s="24"/>
      <c r="Q519" s="24"/>
      <c r="R519" s="19"/>
      <c r="S519" s="19"/>
      <c r="T519" s="19"/>
      <c r="U519" s="19"/>
      <c r="V519" s="19"/>
      <c r="W519" s="19"/>
    </row>
    <row r="520" spans="1:23" ht="12.75" customHeight="1" x14ac:dyDescent="0.3">
      <c r="A520" s="19"/>
      <c r="B520" s="19"/>
      <c r="C520" s="19"/>
      <c r="D520" s="19"/>
      <c r="E520" s="19"/>
      <c r="F520" s="19"/>
      <c r="G520" s="19"/>
      <c r="H520" s="22"/>
      <c r="I520" s="19"/>
      <c r="J520" s="22"/>
      <c r="K520" s="19"/>
      <c r="L520" s="19"/>
      <c r="M520" s="19"/>
      <c r="N520" s="19"/>
      <c r="O520" s="19"/>
      <c r="P520" s="24"/>
      <c r="Q520" s="24"/>
      <c r="R520" s="19"/>
      <c r="S520" s="19"/>
      <c r="T520" s="19"/>
      <c r="U520" s="19"/>
      <c r="V520" s="19"/>
      <c r="W520" s="19"/>
    </row>
    <row r="521" spans="1:23" ht="12.75" customHeight="1" x14ac:dyDescent="0.3">
      <c r="A521" s="19"/>
      <c r="B521" s="19"/>
      <c r="C521" s="19"/>
      <c r="D521" s="19"/>
      <c r="E521" s="19"/>
      <c r="F521" s="19"/>
      <c r="G521" s="19"/>
      <c r="H521" s="22"/>
      <c r="I521" s="19"/>
      <c r="J521" s="22"/>
      <c r="K521" s="19"/>
      <c r="L521" s="19"/>
      <c r="M521" s="19"/>
      <c r="N521" s="19"/>
      <c r="O521" s="19"/>
      <c r="P521" s="24"/>
      <c r="Q521" s="24"/>
      <c r="R521" s="19"/>
      <c r="S521" s="19"/>
      <c r="T521" s="19"/>
      <c r="U521" s="19"/>
      <c r="V521" s="19"/>
      <c r="W521" s="19"/>
    </row>
    <row r="522" spans="1:23" ht="12.75" customHeight="1" x14ac:dyDescent="0.3">
      <c r="A522" s="19"/>
      <c r="B522" s="19"/>
      <c r="C522" s="19"/>
      <c r="D522" s="19"/>
      <c r="E522" s="19"/>
      <c r="F522" s="19"/>
      <c r="G522" s="19"/>
      <c r="H522" s="22"/>
      <c r="I522" s="19"/>
      <c r="J522" s="22"/>
      <c r="K522" s="19"/>
      <c r="L522" s="19"/>
      <c r="M522" s="19"/>
      <c r="N522" s="19"/>
      <c r="O522" s="19"/>
      <c r="P522" s="24"/>
      <c r="Q522" s="24"/>
      <c r="R522" s="19"/>
      <c r="S522" s="19"/>
      <c r="T522" s="19"/>
      <c r="U522" s="19"/>
      <c r="V522" s="19"/>
      <c r="W522" s="19"/>
    </row>
    <row r="523" spans="1:23" ht="12.75" customHeight="1" x14ac:dyDescent="0.3">
      <c r="A523" s="19"/>
      <c r="B523" s="19"/>
      <c r="C523" s="19"/>
      <c r="D523" s="19"/>
      <c r="E523" s="19"/>
      <c r="F523" s="19"/>
      <c r="G523" s="19"/>
      <c r="H523" s="22"/>
      <c r="I523" s="19"/>
      <c r="J523" s="22"/>
      <c r="K523" s="19"/>
      <c r="L523" s="19"/>
      <c r="M523" s="19"/>
      <c r="N523" s="19"/>
      <c r="O523" s="19"/>
      <c r="P523" s="24"/>
      <c r="Q523" s="24"/>
      <c r="R523" s="19"/>
      <c r="S523" s="19"/>
      <c r="T523" s="19"/>
      <c r="U523" s="19"/>
      <c r="V523" s="19"/>
      <c r="W523" s="19"/>
    </row>
    <row r="524" spans="1:23" ht="12.75" customHeight="1" x14ac:dyDescent="0.3">
      <c r="A524" s="19"/>
      <c r="B524" s="19"/>
      <c r="C524" s="19"/>
      <c r="D524" s="19"/>
      <c r="E524" s="19"/>
      <c r="F524" s="19"/>
      <c r="G524" s="19"/>
      <c r="H524" s="22"/>
      <c r="I524" s="19"/>
      <c r="J524" s="22"/>
      <c r="K524" s="19"/>
      <c r="L524" s="19"/>
      <c r="M524" s="19"/>
      <c r="N524" s="19"/>
      <c r="O524" s="19"/>
      <c r="P524" s="24"/>
      <c r="Q524" s="24"/>
      <c r="R524" s="19"/>
      <c r="S524" s="19"/>
      <c r="T524" s="19"/>
      <c r="U524" s="19"/>
      <c r="V524" s="19"/>
      <c r="W524" s="19"/>
    </row>
    <row r="525" spans="1:23" ht="12.75" customHeight="1" x14ac:dyDescent="0.3">
      <c r="A525" s="19"/>
      <c r="B525" s="19"/>
      <c r="C525" s="19"/>
      <c r="D525" s="19"/>
      <c r="E525" s="19"/>
      <c r="F525" s="19"/>
      <c r="G525" s="19"/>
      <c r="H525" s="22"/>
      <c r="I525" s="19"/>
      <c r="J525" s="22"/>
      <c r="K525" s="19"/>
      <c r="L525" s="19"/>
      <c r="M525" s="19"/>
      <c r="N525" s="19"/>
      <c r="O525" s="19"/>
      <c r="P525" s="24"/>
      <c r="Q525" s="24"/>
      <c r="R525" s="19"/>
      <c r="S525" s="19"/>
      <c r="T525" s="19"/>
      <c r="U525" s="19"/>
      <c r="V525" s="19"/>
      <c r="W525" s="19"/>
    </row>
    <row r="526" spans="1:23" ht="12.75" customHeight="1" x14ac:dyDescent="0.3">
      <c r="A526" s="19"/>
      <c r="B526" s="19"/>
      <c r="C526" s="19"/>
      <c r="D526" s="19"/>
      <c r="E526" s="19"/>
      <c r="F526" s="19"/>
      <c r="G526" s="19"/>
      <c r="H526" s="22"/>
      <c r="I526" s="19"/>
      <c r="J526" s="22"/>
      <c r="K526" s="19"/>
      <c r="L526" s="19"/>
      <c r="M526" s="19"/>
      <c r="N526" s="19"/>
      <c r="O526" s="19"/>
      <c r="P526" s="24"/>
      <c r="Q526" s="24"/>
      <c r="R526" s="19"/>
      <c r="S526" s="19"/>
      <c r="T526" s="19"/>
      <c r="U526" s="19"/>
      <c r="V526" s="19"/>
      <c r="W526" s="19"/>
    </row>
    <row r="527" spans="1:23" ht="12.75" customHeight="1" x14ac:dyDescent="0.3">
      <c r="A527" s="19"/>
      <c r="B527" s="19"/>
      <c r="C527" s="19"/>
      <c r="D527" s="19"/>
      <c r="E527" s="19"/>
      <c r="F527" s="19"/>
      <c r="G527" s="19"/>
      <c r="H527" s="22"/>
      <c r="I527" s="19"/>
      <c r="J527" s="22"/>
      <c r="K527" s="19"/>
      <c r="L527" s="19"/>
      <c r="M527" s="19"/>
      <c r="N527" s="19"/>
      <c r="O527" s="19"/>
      <c r="P527" s="24"/>
      <c r="Q527" s="24"/>
      <c r="R527" s="19"/>
      <c r="S527" s="19"/>
      <c r="T527" s="19"/>
      <c r="U527" s="19"/>
      <c r="V527" s="19"/>
      <c r="W527" s="19"/>
    </row>
    <row r="528" spans="1:23" ht="12.75" customHeight="1" x14ac:dyDescent="0.3">
      <c r="A528" s="19"/>
      <c r="B528" s="19"/>
      <c r="C528" s="19"/>
      <c r="D528" s="19"/>
      <c r="E528" s="19"/>
      <c r="F528" s="19"/>
      <c r="G528" s="19"/>
      <c r="H528" s="22"/>
      <c r="I528" s="19"/>
      <c r="J528" s="22"/>
      <c r="K528" s="19"/>
      <c r="L528" s="19"/>
      <c r="M528" s="19"/>
      <c r="N528" s="19"/>
      <c r="O528" s="19"/>
      <c r="P528" s="24"/>
      <c r="Q528" s="24"/>
      <c r="R528" s="19"/>
      <c r="S528" s="19"/>
      <c r="T528" s="19"/>
      <c r="U528" s="19"/>
      <c r="V528" s="19"/>
      <c r="W528" s="19"/>
    </row>
    <row r="529" spans="1:23" ht="12.75" customHeight="1" x14ac:dyDescent="0.3">
      <c r="A529" s="19"/>
      <c r="B529" s="19"/>
      <c r="C529" s="19"/>
      <c r="D529" s="19"/>
      <c r="E529" s="19"/>
      <c r="F529" s="19"/>
      <c r="G529" s="19"/>
      <c r="H529" s="22"/>
      <c r="I529" s="19"/>
      <c r="J529" s="22"/>
      <c r="K529" s="19"/>
      <c r="L529" s="19"/>
      <c r="M529" s="19"/>
      <c r="N529" s="19"/>
      <c r="O529" s="19"/>
      <c r="P529" s="24"/>
      <c r="Q529" s="24"/>
      <c r="R529" s="19"/>
      <c r="S529" s="19"/>
      <c r="T529" s="19"/>
      <c r="U529" s="19"/>
      <c r="V529" s="19"/>
      <c r="W529" s="19"/>
    </row>
    <row r="530" spans="1:23" ht="12.75" customHeight="1" x14ac:dyDescent="0.3">
      <c r="A530" s="19"/>
      <c r="B530" s="19"/>
      <c r="C530" s="19"/>
      <c r="D530" s="19"/>
      <c r="E530" s="19"/>
      <c r="F530" s="19"/>
      <c r="G530" s="19"/>
      <c r="H530" s="22"/>
      <c r="I530" s="19"/>
      <c r="J530" s="22"/>
      <c r="K530" s="19"/>
      <c r="L530" s="19"/>
      <c r="M530" s="19"/>
      <c r="N530" s="19"/>
      <c r="O530" s="19"/>
      <c r="P530" s="24"/>
      <c r="Q530" s="24"/>
      <c r="R530" s="19"/>
      <c r="S530" s="19"/>
      <c r="T530" s="19"/>
      <c r="U530" s="19"/>
      <c r="V530" s="19"/>
      <c r="W530" s="19"/>
    </row>
    <row r="531" spans="1:23" ht="12.75" customHeight="1" x14ac:dyDescent="0.3">
      <c r="A531" s="19"/>
      <c r="B531" s="19"/>
      <c r="C531" s="19"/>
      <c r="D531" s="19"/>
      <c r="E531" s="19"/>
      <c r="F531" s="19"/>
      <c r="G531" s="19"/>
      <c r="H531" s="22"/>
      <c r="I531" s="19"/>
      <c r="J531" s="22"/>
      <c r="K531" s="19"/>
      <c r="L531" s="19"/>
      <c r="M531" s="19"/>
      <c r="N531" s="19"/>
      <c r="O531" s="19"/>
      <c r="P531" s="24"/>
      <c r="Q531" s="24"/>
      <c r="R531" s="19"/>
      <c r="S531" s="19"/>
      <c r="T531" s="19"/>
      <c r="U531" s="19"/>
      <c r="V531" s="19"/>
      <c r="W531" s="19"/>
    </row>
    <row r="532" spans="1:23" ht="12.75" customHeight="1" x14ac:dyDescent="0.3">
      <c r="A532" s="19"/>
      <c r="B532" s="19"/>
      <c r="C532" s="19"/>
      <c r="D532" s="19"/>
      <c r="E532" s="19"/>
      <c r="F532" s="19"/>
      <c r="G532" s="19"/>
      <c r="H532" s="22"/>
      <c r="I532" s="19"/>
      <c r="J532" s="22"/>
      <c r="K532" s="19"/>
      <c r="L532" s="19"/>
      <c r="M532" s="19"/>
      <c r="N532" s="19"/>
      <c r="O532" s="19"/>
      <c r="P532" s="24"/>
      <c r="Q532" s="24"/>
      <c r="R532" s="19"/>
      <c r="S532" s="19"/>
      <c r="T532" s="19"/>
      <c r="U532" s="19"/>
      <c r="V532" s="19"/>
      <c r="W532" s="19"/>
    </row>
    <row r="533" spans="1:23" ht="12.75" customHeight="1" x14ac:dyDescent="0.3">
      <c r="A533" s="19"/>
      <c r="B533" s="19"/>
      <c r="C533" s="19"/>
      <c r="D533" s="19"/>
      <c r="E533" s="19"/>
      <c r="F533" s="19"/>
      <c r="G533" s="19"/>
      <c r="H533" s="22"/>
      <c r="I533" s="19"/>
      <c r="J533" s="22"/>
      <c r="K533" s="19"/>
      <c r="L533" s="19"/>
      <c r="M533" s="19"/>
      <c r="N533" s="19"/>
      <c r="O533" s="19"/>
      <c r="P533" s="24"/>
      <c r="Q533" s="24"/>
      <c r="R533" s="19"/>
      <c r="S533" s="19"/>
      <c r="T533" s="19"/>
      <c r="U533" s="19"/>
      <c r="V533" s="19"/>
      <c r="W533" s="19"/>
    </row>
    <row r="534" spans="1:23" ht="12.75" customHeight="1" x14ac:dyDescent="0.3">
      <c r="A534" s="19"/>
      <c r="B534" s="19"/>
      <c r="C534" s="19"/>
      <c r="D534" s="19"/>
      <c r="E534" s="19"/>
      <c r="F534" s="19"/>
      <c r="G534" s="19"/>
      <c r="H534" s="22"/>
      <c r="I534" s="19"/>
      <c r="J534" s="22"/>
      <c r="K534" s="19"/>
      <c r="L534" s="19"/>
      <c r="M534" s="19"/>
      <c r="N534" s="19"/>
      <c r="O534" s="19"/>
      <c r="P534" s="24"/>
      <c r="Q534" s="24"/>
      <c r="R534" s="19"/>
      <c r="S534" s="19"/>
      <c r="T534" s="19"/>
      <c r="U534" s="19"/>
      <c r="V534" s="19"/>
      <c r="W534" s="19"/>
    </row>
    <row r="535" spans="1:23" ht="12.75" customHeight="1" x14ac:dyDescent="0.3">
      <c r="A535" s="19"/>
      <c r="B535" s="19"/>
      <c r="C535" s="19"/>
      <c r="D535" s="19"/>
      <c r="E535" s="19"/>
      <c r="F535" s="19"/>
      <c r="G535" s="19"/>
      <c r="H535" s="22"/>
      <c r="I535" s="19"/>
      <c r="J535" s="22"/>
      <c r="K535" s="19"/>
      <c r="L535" s="19"/>
      <c r="M535" s="19"/>
      <c r="N535" s="19"/>
      <c r="O535" s="19"/>
      <c r="P535" s="24"/>
      <c r="Q535" s="24"/>
      <c r="R535" s="19"/>
      <c r="S535" s="19"/>
      <c r="T535" s="19"/>
      <c r="U535" s="19"/>
      <c r="V535" s="19"/>
      <c r="W535" s="19"/>
    </row>
    <row r="536" spans="1:23" ht="12.75" customHeight="1" x14ac:dyDescent="0.3">
      <c r="A536" s="19"/>
      <c r="B536" s="19"/>
      <c r="C536" s="19"/>
      <c r="D536" s="19"/>
      <c r="E536" s="19"/>
      <c r="F536" s="19"/>
      <c r="G536" s="19"/>
      <c r="H536" s="22"/>
      <c r="I536" s="19"/>
      <c r="J536" s="22"/>
      <c r="K536" s="19"/>
      <c r="L536" s="19"/>
      <c r="M536" s="19"/>
      <c r="N536" s="19"/>
      <c r="O536" s="19"/>
      <c r="P536" s="24"/>
      <c r="Q536" s="24"/>
      <c r="R536" s="19"/>
      <c r="S536" s="19"/>
      <c r="T536" s="19"/>
      <c r="U536" s="19"/>
      <c r="V536" s="19"/>
      <c r="W536" s="19"/>
    </row>
    <row r="537" spans="1:23" ht="12.75" customHeight="1" x14ac:dyDescent="0.3">
      <c r="A537" s="19"/>
      <c r="B537" s="19"/>
      <c r="C537" s="19"/>
      <c r="D537" s="19"/>
      <c r="E537" s="19"/>
      <c r="F537" s="19"/>
      <c r="G537" s="19"/>
      <c r="H537" s="22"/>
      <c r="I537" s="19"/>
      <c r="J537" s="22"/>
      <c r="K537" s="19"/>
      <c r="L537" s="19"/>
      <c r="M537" s="19"/>
      <c r="N537" s="19"/>
      <c r="O537" s="19"/>
      <c r="P537" s="24"/>
      <c r="Q537" s="24"/>
      <c r="R537" s="19"/>
      <c r="S537" s="19"/>
      <c r="T537" s="19"/>
      <c r="U537" s="19"/>
      <c r="V537" s="19"/>
      <c r="W537" s="19"/>
    </row>
    <row r="538" spans="1:23" ht="12.75" customHeight="1" x14ac:dyDescent="0.3">
      <c r="A538" s="19"/>
      <c r="B538" s="19"/>
      <c r="C538" s="19"/>
      <c r="D538" s="19"/>
      <c r="E538" s="19"/>
      <c r="F538" s="19"/>
      <c r="G538" s="19"/>
      <c r="H538" s="22"/>
      <c r="I538" s="19"/>
      <c r="J538" s="22"/>
      <c r="K538" s="19"/>
      <c r="L538" s="19"/>
      <c r="M538" s="19"/>
      <c r="N538" s="19"/>
      <c r="O538" s="19"/>
      <c r="P538" s="24"/>
      <c r="Q538" s="24"/>
      <c r="R538" s="19"/>
      <c r="S538" s="19"/>
      <c r="T538" s="19"/>
      <c r="U538" s="19"/>
      <c r="V538" s="19"/>
      <c r="W538" s="19"/>
    </row>
    <row r="539" spans="1:23" ht="12.75" customHeight="1" x14ac:dyDescent="0.3">
      <c r="A539" s="19"/>
      <c r="B539" s="19"/>
      <c r="C539" s="19"/>
      <c r="D539" s="19"/>
      <c r="E539" s="19"/>
      <c r="F539" s="19"/>
      <c r="G539" s="19"/>
      <c r="H539" s="22"/>
      <c r="I539" s="19"/>
      <c r="J539" s="22"/>
      <c r="K539" s="19"/>
      <c r="L539" s="19"/>
      <c r="M539" s="19"/>
      <c r="N539" s="19"/>
      <c r="O539" s="19"/>
      <c r="P539" s="24"/>
      <c r="Q539" s="24"/>
      <c r="R539" s="19"/>
      <c r="S539" s="19"/>
      <c r="T539" s="19"/>
      <c r="U539" s="19"/>
      <c r="V539" s="19"/>
      <c r="W539" s="19"/>
    </row>
    <row r="540" spans="1:23" ht="12.75" customHeight="1" x14ac:dyDescent="0.3">
      <c r="A540" s="19"/>
      <c r="B540" s="19"/>
      <c r="C540" s="19"/>
      <c r="D540" s="19"/>
      <c r="E540" s="19"/>
      <c r="F540" s="19"/>
      <c r="G540" s="19"/>
      <c r="H540" s="22"/>
      <c r="I540" s="19"/>
      <c r="J540" s="22"/>
      <c r="K540" s="19"/>
      <c r="L540" s="19"/>
      <c r="M540" s="19"/>
      <c r="N540" s="19"/>
      <c r="O540" s="19"/>
      <c r="P540" s="24"/>
      <c r="Q540" s="24"/>
      <c r="R540" s="19"/>
      <c r="S540" s="19"/>
      <c r="T540" s="19"/>
      <c r="U540" s="19"/>
      <c r="V540" s="19"/>
      <c r="W540" s="19"/>
    </row>
    <row r="541" spans="1:23" ht="12.75" customHeight="1" x14ac:dyDescent="0.3">
      <c r="A541" s="19"/>
      <c r="B541" s="19"/>
      <c r="C541" s="19"/>
      <c r="D541" s="19"/>
      <c r="E541" s="19"/>
      <c r="F541" s="19"/>
      <c r="G541" s="19"/>
      <c r="H541" s="22"/>
      <c r="I541" s="19"/>
      <c r="J541" s="22"/>
      <c r="K541" s="19"/>
      <c r="L541" s="19"/>
      <c r="M541" s="19"/>
      <c r="N541" s="19"/>
      <c r="O541" s="19"/>
      <c r="P541" s="24"/>
      <c r="Q541" s="24"/>
      <c r="R541" s="19"/>
      <c r="S541" s="19"/>
      <c r="T541" s="19"/>
      <c r="U541" s="19"/>
      <c r="V541" s="19"/>
      <c r="W541" s="19"/>
    </row>
    <row r="542" spans="1:23" ht="12.75" customHeight="1" x14ac:dyDescent="0.3">
      <c r="A542" s="19"/>
      <c r="B542" s="19"/>
      <c r="C542" s="19"/>
      <c r="D542" s="19"/>
      <c r="E542" s="19"/>
      <c r="F542" s="19"/>
      <c r="G542" s="19"/>
      <c r="H542" s="22"/>
      <c r="I542" s="19"/>
      <c r="J542" s="22"/>
      <c r="K542" s="19"/>
      <c r="L542" s="19"/>
      <c r="M542" s="19"/>
      <c r="N542" s="19"/>
      <c r="O542" s="19"/>
      <c r="P542" s="24"/>
      <c r="Q542" s="24"/>
      <c r="R542" s="19"/>
      <c r="S542" s="19"/>
      <c r="T542" s="19"/>
      <c r="U542" s="19"/>
      <c r="V542" s="19"/>
      <c r="W542" s="19"/>
    </row>
    <row r="543" spans="1:23" ht="12.75" customHeight="1" x14ac:dyDescent="0.3">
      <c r="A543" s="19"/>
      <c r="B543" s="19"/>
      <c r="C543" s="19"/>
      <c r="D543" s="19"/>
      <c r="E543" s="19"/>
      <c r="F543" s="19"/>
      <c r="G543" s="19"/>
      <c r="H543" s="22"/>
      <c r="I543" s="19"/>
      <c r="J543" s="22"/>
      <c r="K543" s="19"/>
      <c r="L543" s="19"/>
      <c r="M543" s="19"/>
      <c r="N543" s="19"/>
      <c r="O543" s="19"/>
      <c r="P543" s="24"/>
      <c r="Q543" s="24"/>
      <c r="R543" s="19"/>
      <c r="S543" s="19"/>
      <c r="T543" s="19"/>
      <c r="U543" s="19"/>
      <c r="V543" s="19"/>
      <c r="W543" s="19"/>
    </row>
    <row r="544" spans="1:23" ht="12.75" customHeight="1" x14ac:dyDescent="0.3">
      <c r="A544" s="19"/>
      <c r="B544" s="19"/>
      <c r="C544" s="19"/>
      <c r="D544" s="19"/>
      <c r="E544" s="19"/>
      <c r="F544" s="19"/>
      <c r="G544" s="19"/>
      <c r="H544" s="22"/>
      <c r="I544" s="19"/>
      <c r="J544" s="22"/>
      <c r="K544" s="19"/>
      <c r="L544" s="19"/>
      <c r="M544" s="19"/>
      <c r="N544" s="19"/>
      <c r="O544" s="19"/>
      <c r="P544" s="24"/>
      <c r="Q544" s="24"/>
      <c r="R544" s="19"/>
      <c r="S544" s="19"/>
      <c r="T544" s="19"/>
      <c r="U544" s="19"/>
      <c r="V544" s="19"/>
      <c r="W544" s="19"/>
    </row>
    <row r="545" spans="1:23" ht="12.75" customHeight="1" x14ac:dyDescent="0.3">
      <c r="A545" s="19"/>
      <c r="B545" s="19"/>
      <c r="C545" s="19"/>
      <c r="D545" s="19"/>
      <c r="E545" s="19"/>
      <c r="F545" s="19"/>
      <c r="G545" s="19"/>
      <c r="H545" s="22"/>
      <c r="I545" s="19"/>
      <c r="J545" s="22"/>
      <c r="K545" s="19"/>
      <c r="L545" s="19"/>
      <c r="M545" s="19"/>
      <c r="N545" s="19"/>
      <c r="O545" s="19"/>
      <c r="P545" s="24"/>
      <c r="Q545" s="24"/>
      <c r="R545" s="19"/>
      <c r="S545" s="19"/>
      <c r="T545" s="19"/>
      <c r="U545" s="19"/>
      <c r="V545" s="19"/>
      <c r="W545" s="19"/>
    </row>
    <row r="546" spans="1:23" ht="12.75" customHeight="1" x14ac:dyDescent="0.3">
      <c r="A546" s="19"/>
      <c r="B546" s="19"/>
      <c r="C546" s="19"/>
      <c r="D546" s="19"/>
      <c r="E546" s="19"/>
      <c r="F546" s="19"/>
      <c r="G546" s="19"/>
      <c r="H546" s="22"/>
      <c r="I546" s="19"/>
      <c r="J546" s="22"/>
      <c r="K546" s="19"/>
      <c r="L546" s="19"/>
      <c r="M546" s="19"/>
      <c r="N546" s="19"/>
      <c r="O546" s="19"/>
      <c r="P546" s="24"/>
      <c r="Q546" s="24"/>
      <c r="R546" s="19"/>
      <c r="S546" s="19"/>
      <c r="T546" s="19"/>
      <c r="U546" s="19"/>
      <c r="V546" s="19"/>
      <c r="W546" s="19"/>
    </row>
    <row r="547" spans="1:23" ht="12.75" customHeight="1" x14ac:dyDescent="0.3">
      <c r="A547" s="19"/>
      <c r="B547" s="19"/>
      <c r="C547" s="19"/>
      <c r="D547" s="19"/>
      <c r="E547" s="19"/>
      <c r="F547" s="19"/>
      <c r="G547" s="19"/>
      <c r="H547" s="22"/>
      <c r="I547" s="19"/>
      <c r="J547" s="22"/>
      <c r="K547" s="19"/>
      <c r="L547" s="19"/>
      <c r="M547" s="19"/>
      <c r="N547" s="19"/>
      <c r="O547" s="19"/>
      <c r="P547" s="24"/>
      <c r="Q547" s="24"/>
      <c r="R547" s="19"/>
      <c r="S547" s="19"/>
      <c r="T547" s="19"/>
      <c r="U547" s="19"/>
      <c r="V547" s="19"/>
      <c r="W547" s="19"/>
    </row>
    <row r="548" spans="1:23" ht="12.75" customHeight="1" x14ac:dyDescent="0.3">
      <c r="A548" s="19"/>
      <c r="B548" s="19"/>
      <c r="C548" s="19"/>
      <c r="D548" s="19"/>
      <c r="E548" s="19"/>
      <c r="F548" s="19"/>
      <c r="G548" s="19"/>
      <c r="H548" s="22"/>
      <c r="I548" s="19"/>
      <c r="J548" s="22"/>
      <c r="K548" s="19"/>
      <c r="L548" s="19"/>
      <c r="M548" s="19"/>
      <c r="N548" s="19"/>
      <c r="O548" s="19"/>
      <c r="P548" s="24"/>
      <c r="Q548" s="24"/>
      <c r="R548" s="19"/>
      <c r="S548" s="19"/>
      <c r="T548" s="19"/>
      <c r="U548" s="19"/>
      <c r="V548" s="19"/>
      <c r="W548" s="19"/>
    </row>
    <row r="549" spans="1:23" ht="12.75" customHeight="1" x14ac:dyDescent="0.3">
      <c r="A549" s="19"/>
      <c r="B549" s="19"/>
      <c r="C549" s="19"/>
      <c r="D549" s="19"/>
      <c r="E549" s="19"/>
      <c r="F549" s="19"/>
      <c r="G549" s="19"/>
      <c r="H549" s="22"/>
      <c r="I549" s="19"/>
      <c r="J549" s="22"/>
      <c r="K549" s="19"/>
      <c r="L549" s="19"/>
      <c r="M549" s="19"/>
      <c r="N549" s="19"/>
      <c r="O549" s="19"/>
      <c r="P549" s="24"/>
      <c r="Q549" s="24"/>
      <c r="R549" s="19"/>
      <c r="S549" s="19"/>
      <c r="T549" s="19"/>
      <c r="U549" s="19"/>
      <c r="V549" s="19"/>
      <c r="W549" s="19"/>
    </row>
    <row r="550" spans="1:23" ht="12.75" customHeight="1" x14ac:dyDescent="0.3">
      <c r="A550" s="19"/>
      <c r="B550" s="19"/>
      <c r="C550" s="19"/>
      <c r="D550" s="19"/>
      <c r="E550" s="19"/>
      <c r="F550" s="19"/>
      <c r="G550" s="19"/>
      <c r="H550" s="22"/>
      <c r="I550" s="19"/>
      <c r="J550" s="22"/>
      <c r="K550" s="19"/>
      <c r="L550" s="19"/>
      <c r="M550" s="19"/>
      <c r="N550" s="19"/>
      <c r="O550" s="19"/>
      <c r="P550" s="24"/>
      <c r="Q550" s="24"/>
      <c r="R550" s="19"/>
      <c r="S550" s="19"/>
      <c r="T550" s="19"/>
      <c r="U550" s="19"/>
      <c r="V550" s="19"/>
      <c r="W550" s="19"/>
    </row>
    <row r="551" spans="1:23" ht="12.75" customHeight="1" x14ac:dyDescent="0.3">
      <c r="A551" s="19"/>
      <c r="B551" s="19"/>
      <c r="C551" s="19"/>
      <c r="D551" s="19"/>
      <c r="E551" s="19"/>
      <c r="F551" s="19"/>
      <c r="G551" s="19"/>
      <c r="H551" s="22"/>
      <c r="I551" s="19"/>
      <c r="J551" s="22"/>
      <c r="K551" s="19"/>
      <c r="L551" s="19"/>
      <c r="M551" s="19"/>
      <c r="N551" s="19"/>
      <c r="O551" s="19"/>
      <c r="P551" s="24"/>
      <c r="Q551" s="24"/>
      <c r="R551" s="19"/>
      <c r="S551" s="19"/>
      <c r="T551" s="19"/>
      <c r="U551" s="19"/>
      <c r="V551" s="19"/>
      <c r="W551" s="19"/>
    </row>
    <row r="552" spans="1:23" ht="12.75" customHeight="1" x14ac:dyDescent="0.3">
      <c r="A552" s="19"/>
      <c r="B552" s="19"/>
      <c r="C552" s="19"/>
      <c r="D552" s="19"/>
      <c r="E552" s="19"/>
      <c r="F552" s="19"/>
      <c r="G552" s="19"/>
      <c r="H552" s="22"/>
      <c r="I552" s="19"/>
      <c r="J552" s="22"/>
      <c r="K552" s="19"/>
      <c r="L552" s="19"/>
      <c r="M552" s="19"/>
      <c r="N552" s="19"/>
      <c r="O552" s="19"/>
      <c r="P552" s="24"/>
      <c r="Q552" s="24"/>
      <c r="R552" s="19"/>
      <c r="S552" s="19"/>
      <c r="T552" s="19"/>
      <c r="U552" s="19"/>
      <c r="V552" s="19"/>
      <c r="W552" s="19"/>
    </row>
    <row r="553" spans="1:23" ht="12.75" customHeight="1" x14ac:dyDescent="0.3">
      <c r="A553" s="19"/>
      <c r="B553" s="19"/>
      <c r="C553" s="19"/>
      <c r="D553" s="19"/>
      <c r="E553" s="19"/>
      <c r="F553" s="19"/>
      <c r="G553" s="19"/>
      <c r="H553" s="22"/>
      <c r="I553" s="19"/>
      <c r="J553" s="22"/>
      <c r="K553" s="19"/>
      <c r="L553" s="19"/>
      <c r="M553" s="19"/>
      <c r="N553" s="19"/>
      <c r="O553" s="19"/>
      <c r="P553" s="24"/>
      <c r="Q553" s="24"/>
      <c r="R553" s="19"/>
      <c r="S553" s="19"/>
      <c r="T553" s="19"/>
      <c r="U553" s="19"/>
      <c r="V553" s="19"/>
      <c r="W553" s="19"/>
    </row>
    <row r="554" spans="1:23" ht="12.75" customHeight="1" x14ac:dyDescent="0.3">
      <c r="A554" s="19"/>
      <c r="B554" s="19"/>
      <c r="C554" s="19"/>
      <c r="D554" s="19"/>
      <c r="E554" s="19"/>
      <c r="F554" s="19"/>
      <c r="G554" s="19"/>
      <c r="H554" s="22"/>
      <c r="I554" s="19"/>
      <c r="J554" s="22"/>
      <c r="K554" s="19"/>
      <c r="L554" s="19"/>
      <c r="M554" s="19"/>
      <c r="N554" s="19"/>
      <c r="O554" s="19"/>
      <c r="P554" s="24"/>
      <c r="Q554" s="24"/>
      <c r="R554" s="19"/>
      <c r="S554" s="19"/>
      <c r="T554" s="19"/>
      <c r="U554" s="19"/>
      <c r="V554" s="19"/>
      <c r="W554" s="19"/>
    </row>
    <row r="555" spans="1:23" ht="12.75" customHeight="1" x14ac:dyDescent="0.3">
      <c r="A555" s="19"/>
      <c r="B555" s="19"/>
      <c r="C555" s="19"/>
      <c r="D555" s="19"/>
      <c r="E555" s="19"/>
      <c r="F555" s="19"/>
      <c r="G555" s="19"/>
      <c r="H555" s="22"/>
      <c r="I555" s="19"/>
      <c r="J555" s="22"/>
      <c r="K555" s="19"/>
      <c r="L555" s="19"/>
      <c r="M555" s="19"/>
      <c r="N555" s="19"/>
      <c r="O555" s="19"/>
      <c r="P555" s="24"/>
      <c r="Q555" s="24"/>
      <c r="R555" s="19"/>
      <c r="S555" s="19"/>
      <c r="T555" s="19"/>
      <c r="U555" s="19"/>
      <c r="V555" s="19"/>
      <c r="W555" s="19"/>
    </row>
    <row r="556" spans="1:23" ht="12.75" customHeight="1" x14ac:dyDescent="0.3">
      <c r="A556" s="19"/>
      <c r="B556" s="19"/>
      <c r="C556" s="19"/>
      <c r="D556" s="19"/>
      <c r="E556" s="19"/>
      <c r="F556" s="19"/>
      <c r="G556" s="19"/>
      <c r="H556" s="22"/>
      <c r="I556" s="19"/>
      <c r="J556" s="22"/>
      <c r="K556" s="19"/>
      <c r="L556" s="19"/>
      <c r="M556" s="19"/>
      <c r="N556" s="19"/>
      <c r="O556" s="19"/>
      <c r="P556" s="24"/>
      <c r="Q556" s="24"/>
      <c r="R556" s="19"/>
      <c r="S556" s="19"/>
      <c r="T556" s="19"/>
      <c r="U556" s="19"/>
      <c r="V556" s="19"/>
      <c r="W556" s="19"/>
    </row>
    <row r="557" spans="1:23" ht="12.75" customHeight="1" x14ac:dyDescent="0.3">
      <c r="A557" s="19"/>
      <c r="B557" s="19"/>
      <c r="C557" s="19"/>
      <c r="D557" s="19"/>
      <c r="E557" s="19"/>
      <c r="F557" s="19"/>
      <c r="G557" s="19"/>
      <c r="H557" s="22"/>
      <c r="I557" s="19"/>
      <c r="J557" s="22"/>
      <c r="K557" s="19"/>
      <c r="L557" s="19"/>
      <c r="M557" s="19"/>
      <c r="N557" s="19"/>
      <c r="O557" s="19"/>
      <c r="P557" s="24"/>
      <c r="Q557" s="24"/>
      <c r="R557" s="19"/>
      <c r="S557" s="19"/>
      <c r="T557" s="19"/>
      <c r="U557" s="19"/>
      <c r="V557" s="19"/>
      <c r="W557" s="19"/>
    </row>
    <row r="558" spans="1:23" ht="12.75" customHeight="1" x14ac:dyDescent="0.3">
      <c r="A558" s="19"/>
      <c r="B558" s="19"/>
      <c r="C558" s="19"/>
      <c r="D558" s="19"/>
      <c r="E558" s="19"/>
      <c r="F558" s="19"/>
      <c r="G558" s="19"/>
      <c r="H558" s="22"/>
      <c r="I558" s="19"/>
      <c r="J558" s="22"/>
      <c r="K558" s="19"/>
      <c r="L558" s="19"/>
      <c r="M558" s="19"/>
      <c r="N558" s="19"/>
      <c r="O558" s="19"/>
      <c r="P558" s="24"/>
      <c r="Q558" s="24"/>
      <c r="R558" s="19"/>
      <c r="S558" s="19"/>
      <c r="T558" s="19"/>
      <c r="U558" s="19"/>
      <c r="V558" s="19"/>
      <c r="W558" s="19"/>
    </row>
    <row r="559" spans="1:23" ht="12.75" customHeight="1" x14ac:dyDescent="0.3">
      <c r="A559" s="19"/>
      <c r="B559" s="19"/>
      <c r="C559" s="19"/>
      <c r="D559" s="19"/>
      <c r="E559" s="19"/>
      <c r="F559" s="19"/>
      <c r="G559" s="19"/>
      <c r="H559" s="22"/>
      <c r="I559" s="19"/>
      <c r="J559" s="22"/>
      <c r="K559" s="19"/>
      <c r="L559" s="19"/>
      <c r="M559" s="19"/>
      <c r="N559" s="19"/>
      <c r="O559" s="19"/>
      <c r="P559" s="24"/>
      <c r="Q559" s="24"/>
      <c r="R559" s="19"/>
      <c r="S559" s="19"/>
      <c r="T559" s="19"/>
      <c r="U559" s="19"/>
      <c r="V559" s="19"/>
      <c r="W559" s="19"/>
    </row>
    <row r="560" spans="1:23" ht="12.75" customHeight="1" x14ac:dyDescent="0.3">
      <c r="A560" s="19"/>
      <c r="B560" s="19"/>
      <c r="C560" s="19"/>
      <c r="D560" s="19"/>
      <c r="E560" s="19"/>
      <c r="F560" s="19"/>
      <c r="G560" s="19"/>
      <c r="H560" s="22"/>
      <c r="I560" s="19"/>
      <c r="J560" s="22"/>
      <c r="K560" s="19"/>
      <c r="L560" s="19"/>
      <c r="M560" s="19"/>
      <c r="N560" s="19"/>
      <c r="O560" s="19"/>
      <c r="P560" s="24"/>
      <c r="Q560" s="24"/>
      <c r="R560" s="19"/>
      <c r="S560" s="19"/>
      <c r="T560" s="19"/>
      <c r="U560" s="19"/>
      <c r="V560" s="19"/>
      <c r="W560" s="19"/>
    </row>
    <row r="561" spans="1:23" ht="12.75" customHeight="1" x14ac:dyDescent="0.3">
      <c r="A561" s="19"/>
      <c r="B561" s="19"/>
      <c r="C561" s="19"/>
      <c r="D561" s="19"/>
      <c r="E561" s="19"/>
      <c r="F561" s="19"/>
      <c r="G561" s="19"/>
      <c r="H561" s="22"/>
      <c r="I561" s="19"/>
      <c r="J561" s="22"/>
      <c r="K561" s="19"/>
      <c r="L561" s="19"/>
      <c r="M561" s="19"/>
      <c r="N561" s="19"/>
      <c r="O561" s="19"/>
      <c r="P561" s="24"/>
      <c r="Q561" s="24"/>
      <c r="R561" s="19"/>
      <c r="S561" s="19"/>
      <c r="T561" s="19"/>
      <c r="U561" s="19"/>
      <c r="V561" s="19"/>
      <c r="W561" s="19"/>
    </row>
    <row r="562" spans="1:23" ht="12.75" customHeight="1" x14ac:dyDescent="0.3">
      <c r="A562" s="19"/>
      <c r="B562" s="19"/>
      <c r="C562" s="19"/>
      <c r="D562" s="19"/>
      <c r="E562" s="19"/>
      <c r="F562" s="19"/>
      <c r="G562" s="19"/>
      <c r="H562" s="22"/>
      <c r="I562" s="19"/>
      <c r="J562" s="22"/>
      <c r="K562" s="19"/>
      <c r="L562" s="19"/>
      <c r="M562" s="19"/>
      <c r="N562" s="19"/>
      <c r="O562" s="19"/>
      <c r="P562" s="24"/>
      <c r="Q562" s="24"/>
      <c r="R562" s="19"/>
      <c r="S562" s="19"/>
      <c r="T562" s="19"/>
      <c r="U562" s="19"/>
      <c r="V562" s="19"/>
      <c r="W562" s="19"/>
    </row>
    <row r="563" spans="1:23" ht="12.75" customHeight="1" x14ac:dyDescent="0.3">
      <c r="A563" s="19"/>
      <c r="B563" s="19"/>
      <c r="C563" s="19"/>
      <c r="D563" s="19"/>
      <c r="E563" s="19"/>
      <c r="F563" s="19"/>
      <c r="G563" s="19"/>
      <c r="H563" s="22"/>
      <c r="I563" s="19"/>
      <c r="J563" s="22"/>
      <c r="K563" s="19"/>
      <c r="L563" s="19"/>
      <c r="M563" s="19"/>
      <c r="N563" s="19"/>
      <c r="O563" s="19"/>
      <c r="P563" s="24"/>
      <c r="Q563" s="24"/>
      <c r="R563" s="19"/>
      <c r="S563" s="19"/>
      <c r="T563" s="19"/>
      <c r="U563" s="19"/>
      <c r="V563" s="19"/>
      <c r="W563" s="19"/>
    </row>
    <row r="564" spans="1:23" ht="12.75" customHeight="1" x14ac:dyDescent="0.3">
      <c r="A564" s="19"/>
      <c r="B564" s="19"/>
      <c r="C564" s="19"/>
      <c r="D564" s="19"/>
      <c r="E564" s="19"/>
      <c r="F564" s="19"/>
      <c r="G564" s="19"/>
      <c r="H564" s="22"/>
      <c r="I564" s="19"/>
      <c r="J564" s="22"/>
      <c r="K564" s="19"/>
      <c r="L564" s="19"/>
      <c r="M564" s="19"/>
      <c r="N564" s="19"/>
      <c r="O564" s="19"/>
      <c r="P564" s="24"/>
      <c r="Q564" s="24"/>
      <c r="R564" s="19"/>
      <c r="S564" s="19"/>
      <c r="T564" s="19"/>
      <c r="U564" s="19"/>
      <c r="V564" s="19"/>
      <c r="W564" s="19"/>
    </row>
    <row r="565" spans="1:23" ht="12.75" customHeight="1" x14ac:dyDescent="0.3">
      <c r="A565" s="19"/>
      <c r="B565" s="19"/>
      <c r="C565" s="19"/>
      <c r="D565" s="19"/>
      <c r="E565" s="19"/>
      <c r="F565" s="19"/>
      <c r="G565" s="19"/>
      <c r="H565" s="22"/>
      <c r="I565" s="19"/>
      <c r="J565" s="22"/>
      <c r="K565" s="19"/>
      <c r="L565" s="19"/>
      <c r="M565" s="19"/>
      <c r="N565" s="19"/>
      <c r="O565" s="19"/>
      <c r="P565" s="24"/>
      <c r="Q565" s="24"/>
      <c r="R565" s="19"/>
      <c r="S565" s="19"/>
      <c r="T565" s="19"/>
      <c r="U565" s="19"/>
      <c r="V565" s="19"/>
      <c r="W565" s="19"/>
    </row>
    <row r="566" spans="1:23" ht="12.75" customHeight="1" x14ac:dyDescent="0.3">
      <c r="A566" s="19"/>
      <c r="B566" s="19"/>
      <c r="C566" s="19"/>
      <c r="D566" s="19"/>
      <c r="E566" s="19"/>
      <c r="F566" s="19"/>
      <c r="G566" s="19"/>
      <c r="H566" s="22"/>
      <c r="I566" s="19"/>
      <c r="J566" s="22"/>
      <c r="K566" s="19"/>
      <c r="L566" s="19"/>
      <c r="M566" s="19"/>
      <c r="N566" s="19"/>
      <c r="O566" s="19"/>
      <c r="P566" s="24"/>
      <c r="Q566" s="24"/>
      <c r="R566" s="19"/>
      <c r="S566" s="19"/>
      <c r="T566" s="19"/>
      <c r="U566" s="19"/>
      <c r="V566" s="19"/>
      <c r="W566" s="19"/>
    </row>
    <row r="567" spans="1:23" ht="12.75" customHeight="1" x14ac:dyDescent="0.3">
      <c r="A567" s="19"/>
      <c r="B567" s="19"/>
      <c r="C567" s="19"/>
      <c r="D567" s="19"/>
      <c r="E567" s="19"/>
      <c r="F567" s="19"/>
      <c r="G567" s="19"/>
      <c r="H567" s="22"/>
      <c r="I567" s="19"/>
      <c r="J567" s="22"/>
      <c r="K567" s="19"/>
      <c r="L567" s="19"/>
      <c r="M567" s="19"/>
      <c r="N567" s="19"/>
      <c r="O567" s="19"/>
      <c r="P567" s="24"/>
      <c r="Q567" s="24"/>
      <c r="R567" s="19"/>
      <c r="S567" s="19"/>
      <c r="T567" s="19"/>
      <c r="U567" s="19"/>
      <c r="V567" s="19"/>
      <c r="W567" s="19"/>
    </row>
    <row r="568" spans="1:23" ht="12.75" customHeight="1" x14ac:dyDescent="0.3">
      <c r="A568" s="19"/>
      <c r="B568" s="19"/>
      <c r="C568" s="19"/>
      <c r="D568" s="19"/>
      <c r="E568" s="19"/>
      <c r="F568" s="19"/>
      <c r="G568" s="19"/>
      <c r="H568" s="22"/>
      <c r="I568" s="19"/>
      <c r="J568" s="22"/>
      <c r="K568" s="19"/>
      <c r="L568" s="19"/>
      <c r="M568" s="19"/>
      <c r="N568" s="19"/>
      <c r="O568" s="19"/>
      <c r="P568" s="24"/>
      <c r="Q568" s="24"/>
      <c r="R568" s="19"/>
      <c r="S568" s="19"/>
      <c r="T568" s="19"/>
      <c r="U568" s="19"/>
      <c r="V568" s="19"/>
      <c r="W568" s="19"/>
    </row>
    <row r="569" spans="1:23" ht="12.75" customHeight="1" x14ac:dyDescent="0.3">
      <c r="A569" s="19"/>
      <c r="B569" s="19"/>
      <c r="C569" s="19"/>
      <c r="D569" s="19"/>
      <c r="E569" s="19"/>
      <c r="F569" s="19"/>
      <c r="G569" s="19"/>
      <c r="H569" s="22"/>
      <c r="I569" s="19"/>
      <c r="J569" s="22"/>
      <c r="K569" s="19"/>
      <c r="L569" s="19"/>
      <c r="M569" s="19"/>
      <c r="N569" s="19"/>
      <c r="O569" s="19"/>
      <c r="P569" s="24"/>
      <c r="Q569" s="24"/>
      <c r="R569" s="19"/>
      <c r="S569" s="19"/>
      <c r="T569" s="19"/>
      <c r="U569" s="19"/>
      <c r="V569" s="19"/>
      <c r="W569" s="19"/>
    </row>
    <row r="570" spans="1:23" ht="12.75" customHeight="1" x14ac:dyDescent="0.3">
      <c r="A570" s="19"/>
      <c r="B570" s="19"/>
      <c r="C570" s="19"/>
      <c r="D570" s="19"/>
      <c r="E570" s="19"/>
      <c r="F570" s="19"/>
      <c r="G570" s="19"/>
      <c r="H570" s="22"/>
      <c r="I570" s="19"/>
      <c r="J570" s="22"/>
      <c r="K570" s="19"/>
      <c r="L570" s="19"/>
      <c r="M570" s="19"/>
      <c r="N570" s="19"/>
      <c r="O570" s="19"/>
      <c r="P570" s="24"/>
      <c r="Q570" s="24"/>
      <c r="R570" s="19"/>
      <c r="S570" s="19"/>
      <c r="T570" s="19"/>
      <c r="U570" s="19"/>
      <c r="V570" s="19"/>
      <c r="W570" s="19"/>
    </row>
    <row r="571" spans="1:23" ht="12.75" customHeight="1" x14ac:dyDescent="0.3">
      <c r="A571" s="19"/>
      <c r="B571" s="19"/>
      <c r="C571" s="19"/>
      <c r="D571" s="19"/>
      <c r="E571" s="19"/>
      <c r="F571" s="19"/>
      <c r="G571" s="19"/>
      <c r="H571" s="22"/>
      <c r="I571" s="19"/>
      <c r="J571" s="22"/>
      <c r="K571" s="19"/>
      <c r="L571" s="19"/>
      <c r="M571" s="19"/>
      <c r="N571" s="19"/>
      <c r="O571" s="19"/>
      <c r="P571" s="24"/>
      <c r="Q571" s="24"/>
      <c r="R571" s="19"/>
      <c r="S571" s="19"/>
      <c r="T571" s="19"/>
      <c r="U571" s="19"/>
      <c r="V571" s="19"/>
      <c r="W571" s="19"/>
    </row>
    <row r="572" spans="1:23" ht="12.75" customHeight="1" x14ac:dyDescent="0.3">
      <c r="A572" s="19"/>
      <c r="B572" s="19"/>
      <c r="C572" s="19"/>
      <c r="D572" s="19"/>
      <c r="E572" s="19"/>
      <c r="F572" s="19"/>
      <c r="G572" s="19"/>
      <c r="H572" s="22"/>
      <c r="I572" s="19"/>
      <c r="J572" s="22"/>
      <c r="K572" s="19"/>
      <c r="L572" s="19"/>
      <c r="M572" s="19"/>
      <c r="N572" s="19"/>
      <c r="O572" s="19"/>
      <c r="P572" s="24"/>
      <c r="Q572" s="24"/>
      <c r="R572" s="19"/>
      <c r="S572" s="19"/>
      <c r="T572" s="19"/>
      <c r="U572" s="19"/>
      <c r="V572" s="19"/>
      <c r="W572" s="19"/>
    </row>
    <row r="573" spans="1:23" ht="12.75" customHeight="1" x14ac:dyDescent="0.3">
      <c r="A573" s="19"/>
      <c r="B573" s="19"/>
      <c r="C573" s="19"/>
      <c r="D573" s="19"/>
      <c r="E573" s="19"/>
      <c r="F573" s="19"/>
      <c r="G573" s="19"/>
      <c r="H573" s="22"/>
      <c r="I573" s="19"/>
      <c r="J573" s="22"/>
      <c r="K573" s="19"/>
      <c r="L573" s="19"/>
      <c r="M573" s="19"/>
      <c r="N573" s="19"/>
      <c r="O573" s="19"/>
      <c r="P573" s="24"/>
      <c r="Q573" s="24"/>
      <c r="R573" s="19"/>
      <c r="S573" s="19"/>
      <c r="T573" s="19"/>
      <c r="U573" s="19"/>
      <c r="V573" s="19"/>
      <c r="W573" s="19"/>
    </row>
    <row r="574" spans="1:23" ht="12.75" customHeight="1" x14ac:dyDescent="0.3">
      <c r="A574" s="19"/>
      <c r="B574" s="19"/>
      <c r="C574" s="19"/>
      <c r="D574" s="19"/>
      <c r="E574" s="19"/>
      <c r="F574" s="19"/>
      <c r="G574" s="19"/>
      <c r="H574" s="22"/>
      <c r="I574" s="19"/>
      <c r="J574" s="22"/>
      <c r="K574" s="19"/>
      <c r="L574" s="19"/>
      <c r="M574" s="19"/>
      <c r="N574" s="19"/>
      <c r="O574" s="19"/>
      <c r="P574" s="24"/>
      <c r="Q574" s="24"/>
      <c r="R574" s="19"/>
      <c r="S574" s="19"/>
      <c r="T574" s="19"/>
      <c r="U574" s="19"/>
      <c r="V574" s="19"/>
      <c r="W574" s="19"/>
    </row>
    <row r="575" spans="1:23" ht="12.75" customHeight="1" x14ac:dyDescent="0.3">
      <c r="A575" s="19"/>
      <c r="B575" s="19"/>
      <c r="C575" s="19"/>
      <c r="D575" s="19"/>
      <c r="E575" s="19"/>
      <c r="F575" s="19"/>
      <c r="G575" s="19"/>
      <c r="H575" s="22"/>
      <c r="I575" s="19"/>
      <c r="J575" s="22"/>
      <c r="K575" s="19"/>
      <c r="L575" s="19"/>
      <c r="M575" s="19"/>
      <c r="N575" s="19"/>
      <c r="O575" s="19"/>
      <c r="P575" s="24"/>
      <c r="Q575" s="24"/>
      <c r="R575" s="19"/>
      <c r="S575" s="19"/>
      <c r="T575" s="19"/>
      <c r="U575" s="19"/>
      <c r="V575" s="19"/>
      <c r="W575" s="19"/>
    </row>
    <row r="576" spans="1:23" ht="12.75" customHeight="1" x14ac:dyDescent="0.3">
      <c r="A576" s="19"/>
      <c r="B576" s="19"/>
      <c r="C576" s="19"/>
      <c r="D576" s="19"/>
      <c r="E576" s="19"/>
      <c r="F576" s="19"/>
      <c r="G576" s="19"/>
      <c r="H576" s="22"/>
      <c r="I576" s="19"/>
      <c r="J576" s="22"/>
      <c r="K576" s="19"/>
      <c r="L576" s="19"/>
      <c r="M576" s="19"/>
      <c r="N576" s="19"/>
      <c r="O576" s="19"/>
      <c r="P576" s="24"/>
      <c r="Q576" s="24"/>
      <c r="R576" s="19"/>
      <c r="S576" s="19"/>
      <c r="T576" s="19"/>
      <c r="U576" s="19"/>
      <c r="V576" s="19"/>
      <c r="W576" s="19"/>
    </row>
    <row r="577" spans="1:23" ht="12.75" customHeight="1" x14ac:dyDescent="0.3">
      <c r="A577" s="19"/>
      <c r="B577" s="19"/>
      <c r="C577" s="19"/>
      <c r="D577" s="19"/>
      <c r="E577" s="19"/>
      <c r="F577" s="19"/>
      <c r="G577" s="19"/>
      <c r="H577" s="22"/>
      <c r="I577" s="19"/>
      <c r="J577" s="22"/>
      <c r="K577" s="19"/>
      <c r="L577" s="19"/>
      <c r="M577" s="19"/>
      <c r="N577" s="19"/>
      <c r="O577" s="19"/>
      <c r="P577" s="24"/>
      <c r="Q577" s="24"/>
      <c r="R577" s="19"/>
      <c r="S577" s="19"/>
      <c r="T577" s="19"/>
      <c r="U577" s="19"/>
      <c r="V577" s="19"/>
      <c r="W577" s="19"/>
    </row>
    <row r="578" spans="1:23" ht="12.75" customHeight="1" x14ac:dyDescent="0.3">
      <c r="A578" s="19"/>
      <c r="B578" s="19"/>
      <c r="C578" s="19"/>
      <c r="D578" s="19"/>
      <c r="E578" s="19"/>
      <c r="F578" s="19"/>
      <c r="G578" s="19"/>
      <c r="H578" s="22"/>
      <c r="I578" s="19"/>
      <c r="J578" s="22"/>
      <c r="K578" s="19"/>
      <c r="L578" s="19"/>
      <c r="M578" s="19"/>
      <c r="N578" s="19"/>
      <c r="O578" s="19"/>
      <c r="P578" s="24"/>
      <c r="Q578" s="24"/>
      <c r="R578" s="19"/>
      <c r="S578" s="19"/>
      <c r="T578" s="19"/>
      <c r="U578" s="19"/>
      <c r="V578" s="19"/>
      <c r="W578" s="19"/>
    </row>
    <row r="579" spans="1:23" ht="12.75" customHeight="1" x14ac:dyDescent="0.3">
      <c r="A579" s="19"/>
      <c r="B579" s="19"/>
      <c r="C579" s="19"/>
      <c r="D579" s="19"/>
      <c r="E579" s="19"/>
      <c r="F579" s="19"/>
      <c r="G579" s="19"/>
      <c r="H579" s="22"/>
      <c r="I579" s="19"/>
      <c r="J579" s="22"/>
      <c r="K579" s="19"/>
      <c r="L579" s="19"/>
      <c r="M579" s="19"/>
      <c r="N579" s="19"/>
      <c r="O579" s="19"/>
      <c r="P579" s="24"/>
      <c r="Q579" s="24"/>
      <c r="R579" s="19"/>
      <c r="S579" s="19"/>
      <c r="T579" s="19"/>
      <c r="U579" s="19"/>
      <c r="V579" s="19"/>
      <c r="W579" s="19"/>
    </row>
    <row r="580" spans="1:23" ht="12.75" customHeight="1" x14ac:dyDescent="0.3">
      <c r="A580" s="19"/>
      <c r="B580" s="19"/>
      <c r="C580" s="19"/>
      <c r="D580" s="19"/>
      <c r="E580" s="19"/>
      <c r="F580" s="19"/>
      <c r="G580" s="19"/>
      <c r="H580" s="22"/>
      <c r="I580" s="19"/>
      <c r="J580" s="22"/>
      <c r="K580" s="19"/>
      <c r="L580" s="19"/>
      <c r="M580" s="19"/>
      <c r="N580" s="19"/>
      <c r="O580" s="19"/>
      <c r="P580" s="24"/>
      <c r="Q580" s="24"/>
      <c r="R580" s="19"/>
      <c r="S580" s="19"/>
      <c r="T580" s="19"/>
      <c r="U580" s="19"/>
      <c r="V580" s="19"/>
      <c r="W580" s="19"/>
    </row>
    <row r="581" spans="1:23" ht="12.75" customHeight="1" x14ac:dyDescent="0.3">
      <c r="A581" s="19"/>
      <c r="B581" s="19"/>
      <c r="C581" s="19"/>
      <c r="D581" s="19"/>
      <c r="E581" s="19"/>
      <c r="F581" s="19"/>
      <c r="G581" s="19"/>
      <c r="H581" s="22"/>
      <c r="I581" s="19"/>
      <c r="J581" s="22"/>
      <c r="K581" s="19"/>
      <c r="L581" s="19"/>
      <c r="M581" s="19"/>
      <c r="N581" s="19"/>
      <c r="O581" s="19"/>
      <c r="P581" s="24"/>
      <c r="Q581" s="24"/>
      <c r="R581" s="19"/>
      <c r="S581" s="19"/>
      <c r="T581" s="19"/>
      <c r="U581" s="19"/>
      <c r="V581" s="19"/>
      <c r="W581" s="19"/>
    </row>
    <row r="582" spans="1:23" ht="12.75" customHeight="1" x14ac:dyDescent="0.3">
      <c r="A582" s="19"/>
      <c r="B582" s="19"/>
      <c r="C582" s="19"/>
      <c r="D582" s="19"/>
      <c r="E582" s="19"/>
      <c r="F582" s="19"/>
      <c r="G582" s="19"/>
      <c r="H582" s="22"/>
      <c r="I582" s="19"/>
      <c r="J582" s="22"/>
      <c r="K582" s="19"/>
      <c r="L582" s="19"/>
      <c r="M582" s="19"/>
      <c r="N582" s="19"/>
      <c r="O582" s="19"/>
      <c r="P582" s="24"/>
      <c r="Q582" s="24"/>
      <c r="R582" s="19"/>
      <c r="S582" s="19"/>
      <c r="T582" s="19"/>
      <c r="U582" s="19"/>
      <c r="V582" s="19"/>
      <c r="W582" s="19"/>
    </row>
    <row r="583" spans="1:23" ht="12.75" customHeight="1" x14ac:dyDescent="0.3">
      <c r="A583" s="19"/>
      <c r="B583" s="19"/>
      <c r="C583" s="19"/>
      <c r="D583" s="19"/>
      <c r="E583" s="19"/>
      <c r="F583" s="19"/>
      <c r="G583" s="19"/>
      <c r="H583" s="22"/>
      <c r="I583" s="19"/>
      <c r="J583" s="22"/>
      <c r="K583" s="19"/>
      <c r="L583" s="19"/>
      <c r="M583" s="19"/>
      <c r="N583" s="19"/>
      <c r="O583" s="19"/>
      <c r="P583" s="24"/>
      <c r="Q583" s="24"/>
      <c r="R583" s="19"/>
      <c r="S583" s="19"/>
      <c r="T583" s="19"/>
      <c r="U583" s="19"/>
      <c r="V583" s="19"/>
      <c r="W583" s="19"/>
    </row>
    <row r="584" spans="1:23" ht="12.75" customHeight="1" x14ac:dyDescent="0.3">
      <c r="A584" s="19"/>
      <c r="B584" s="19"/>
      <c r="C584" s="19"/>
      <c r="D584" s="19"/>
      <c r="E584" s="19"/>
      <c r="F584" s="19"/>
      <c r="G584" s="19"/>
      <c r="H584" s="22"/>
      <c r="I584" s="19"/>
      <c r="J584" s="22"/>
      <c r="K584" s="19"/>
      <c r="L584" s="19"/>
      <c r="M584" s="19"/>
      <c r="N584" s="19"/>
      <c r="O584" s="19"/>
      <c r="P584" s="24"/>
      <c r="Q584" s="24"/>
      <c r="R584" s="19"/>
      <c r="S584" s="19"/>
      <c r="T584" s="19"/>
      <c r="U584" s="19"/>
      <c r="V584" s="19"/>
      <c r="W584" s="19"/>
    </row>
    <row r="585" spans="1:23" ht="12.75" customHeight="1" x14ac:dyDescent="0.3">
      <c r="A585" s="19"/>
      <c r="B585" s="19"/>
      <c r="C585" s="19"/>
      <c r="D585" s="19"/>
      <c r="E585" s="19"/>
      <c r="F585" s="19"/>
      <c r="G585" s="19"/>
      <c r="H585" s="22"/>
      <c r="I585" s="19"/>
      <c r="J585" s="22"/>
      <c r="K585" s="19"/>
      <c r="L585" s="19"/>
      <c r="M585" s="19"/>
      <c r="N585" s="19"/>
      <c r="O585" s="19"/>
      <c r="P585" s="24"/>
      <c r="Q585" s="24"/>
      <c r="R585" s="19"/>
      <c r="S585" s="19"/>
      <c r="T585" s="19"/>
      <c r="U585" s="19"/>
      <c r="V585" s="19"/>
      <c r="W585" s="19"/>
    </row>
    <row r="586" spans="1:23" ht="12.75" customHeight="1" x14ac:dyDescent="0.3">
      <c r="A586" s="19"/>
      <c r="B586" s="19"/>
      <c r="C586" s="19"/>
      <c r="D586" s="19"/>
      <c r="E586" s="19"/>
      <c r="F586" s="19"/>
      <c r="G586" s="19"/>
      <c r="H586" s="22"/>
      <c r="I586" s="19"/>
      <c r="J586" s="22"/>
      <c r="K586" s="19"/>
      <c r="L586" s="19"/>
      <c r="M586" s="19"/>
      <c r="N586" s="19"/>
      <c r="O586" s="19"/>
      <c r="P586" s="24"/>
      <c r="Q586" s="24"/>
      <c r="R586" s="19"/>
      <c r="S586" s="19"/>
      <c r="T586" s="19"/>
      <c r="U586" s="19"/>
      <c r="V586" s="19"/>
      <c r="W586" s="19"/>
    </row>
    <row r="587" spans="1:23" ht="12.75" customHeight="1" x14ac:dyDescent="0.3">
      <c r="A587" s="19"/>
      <c r="B587" s="19"/>
      <c r="C587" s="19"/>
      <c r="D587" s="19"/>
      <c r="E587" s="19"/>
      <c r="F587" s="19"/>
      <c r="G587" s="19"/>
      <c r="H587" s="22"/>
      <c r="I587" s="19"/>
      <c r="J587" s="22"/>
      <c r="K587" s="19"/>
      <c r="L587" s="19"/>
      <c r="M587" s="19"/>
      <c r="N587" s="19"/>
      <c r="O587" s="19"/>
      <c r="P587" s="24"/>
      <c r="Q587" s="24"/>
      <c r="R587" s="19"/>
      <c r="S587" s="19"/>
      <c r="T587" s="19"/>
      <c r="U587" s="19"/>
      <c r="V587" s="19"/>
      <c r="W587" s="19"/>
    </row>
    <row r="588" spans="1:23" ht="12.75" customHeight="1" x14ac:dyDescent="0.3">
      <c r="A588" s="19"/>
      <c r="B588" s="19"/>
      <c r="C588" s="19"/>
      <c r="D588" s="19"/>
      <c r="E588" s="19"/>
      <c r="F588" s="19"/>
      <c r="G588" s="19"/>
      <c r="H588" s="22"/>
      <c r="I588" s="19"/>
      <c r="J588" s="22"/>
      <c r="K588" s="19"/>
      <c r="L588" s="19"/>
      <c r="M588" s="19"/>
      <c r="N588" s="19"/>
      <c r="O588" s="19"/>
      <c r="P588" s="24"/>
      <c r="Q588" s="24"/>
      <c r="R588" s="19"/>
      <c r="S588" s="19"/>
      <c r="T588" s="19"/>
      <c r="U588" s="19"/>
      <c r="V588" s="19"/>
      <c r="W588" s="19"/>
    </row>
    <row r="589" spans="1:23" ht="12.75" customHeight="1" x14ac:dyDescent="0.3">
      <c r="A589" s="19"/>
      <c r="B589" s="19"/>
      <c r="C589" s="19"/>
      <c r="D589" s="19"/>
      <c r="E589" s="19"/>
      <c r="F589" s="19"/>
      <c r="G589" s="19"/>
      <c r="H589" s="22"/>
      <c r="I589" s="19"/>
      <c r="J589" s="22"/>
      <c r="K589" s="19"/>
      <c r="L589" s="19"/>
      <c r="M589" s="19"/>
      <c r="N589" s="19"/>
      <c r="O589" s="19"/>
      <c r="P589" s="24"/>
      <c r="Q589" s="24"/>
      <c r="R589" s="19"/>
      <c r="S589" s="19"/>
      <c r="T589" s="19"/>
      <c r="U589" s="19"/>
      <c r="V589" s="19"/>
      <c r="W589" s="19"/>
    </row>
    <row r="590" spans="1:23" ht="12.75" customHeight="1" x14ac:dyDescent="0.3">
      <c r="A590" s="19"/>
      <c r="B590" s="19"/>
      <c r="C590" s="19"/>
      <c r="D590" s="19"/>
      <c r="E590" s="19"/>
      <c r="F590" s="19"/>
      <c r="G590" s="19"/>
      <c r="H590" s="22"/>
      <c r="I590" s="19"/>
      <c r="J590" s="22"/>
      <c r="K590" s="19"/>
      <c r="L590" s="19"/>
      <c r="M590" s="19"/>
      <c r="N590" s="19"/>
      <c r="O590" s="19"/>
      <c r="P590" s="24"/>
      <c r="Q590" s="24"/>
      <c r="R590" s="19"/>
      <c r="S590" s="19"/>
      <c r="T590" s="19"/>
      <c r="U590" s="19"/>
      <c r="V590" s="19"/>
      <c r="W590" s="19"/>
    </row>
    <row r="591" spans="1:23" ht="12.75" customHeight="1" x14ac:dyDescent="0.3">
      <c r="A591" s="19"/>
      <c r="B591" s="19"/>
      <c r="C591" s="19"/>
      <c r="D591" s="19"/>
      <c r="E591" s="19"/>
      <c r="F591" s="19"/>
      <c r="G591" s="19"/>
      <c r="H591" s="22"/>
      <c r="I591" s="19"/>
      <c r="J591" s="22"/>
      <c r="K591" s="19"/>
      <c r="L591" s="19"/>
      <c r="M591" s="19"/>
      <c r="N591" s="19"/>
      <c r="O591" s="19"/>
      <c r="P591" s="24"/>
      <c r="Q591" s="24"/>
      <c r="R591" s="19"/>
      <c r="S591" s="19"/>
      <c r="T591" s="19"/>
      <c r="U591" s="19"/>
      <c r="V591" s="19"/>
      <c r="W591" s="19"/>
    </row>
    <row r="592" spans="1:23" ht="12.75" customHeight="1" x14ac:dyDescent="0.3">
      <c r="A592" s="19"/>
      <c r="B592" s="19"/>
      <c r="C592" s="19"/>
      <c r="D592" s="19"/>
      <c r="E592" s="19"/>
      <c r="F592" s="19"/>
      <c r="G592" s="19"/>
      <c r="H592" s="22"/>
      <c r="I592" s="19"/>
      <c r="J592" s="22"/>
      <c r="K592" s="19"/>
      <c r="L592" s="19"/>
      <c r="M592" s="19"/>
      <c r="N592" s="19"/>
      <c r="O592" s="19"/>
      <c r="P592" s="24"/>
      <c r="Q592" s="24"/>
      <c r="R592" s="19"/>
      <c r="S592" s="19"/>
      <c r="T592" s="19"/>
      <c r="U592" s="19"/>
      <c r="V592" s="19"/>
      <c r="W592" s="19"/>
    </row>
    <row r="593" spans="1:23" ht="12.75" customHeight="1" x14ac:dyDescent="0.3">
      <c r="A593" s="19"/>
      <c r="B593" s="19"/>
      <c r="C593" s="19"/>
      <c r="D593" s="19"/>
      <c r="E593" s="19"/>
      <c r="F593" s="19"/>
      <c r="G593" s="19"/>
      <c r="H593" s="22"/>
      <c r="I593" s="19"/>
      <c r="J593" s="22"/>
      <c r="K593" s="19"/>
      <c r="L593" s="19"/>
      <c r="M593" s="19"/>
      <c r="N593" s="19"/>
      <c r="O593" s="19"/>
      <c r="P593" s="24"/>
      <c r="Q593" s="24"/>
      <c r="R593" s="19"/>
      <c r="S593" s="19"/>
      <c r="T593" s="19"/>
      <c r="U593" s="19"/>
      <c r="V593" s="19"/>
      <c r="W593" s="19"/>
    </row>
    <row r="594" spans="1:23" ht="12.75" customHeight="1" x14ac:dyDescent="0.3">
      <c r="A594" s="19"/>
      <c r="B594" s="19"/>
      <c r="C594" s="19"/>
      <c r="D594" s="19"/>
      <c r="E594" s="19"/>
      <c r="F594" s="19"/>
      <c r="G594" s="19"/>
      <c r="H594" s="22"/>
      <c r="I594" s="19"/>
      <c r="J594" s="22"/>
      <c r="K594" s="19"/>
      <c r="L594" s="19"/>
      <c r="M594" s="19"/>
      <c r="N594" s="19"/>
      <c r="O594" s="19"/>
      <c r="P594" s="24"/>
      <c r="Q594" s="24"/>
      <c r="R594" s="19"/>
      <c r="S594" s="19"/>
      <c r="T594" s="19"/>
      <c r="U594" s="19"/>
      <c r="V594" s="19"/>
      <c r="W594" s="19"/>
    </row>
    <row r="595" spans="1:23" ht="12.75" customHeight="1" x14ac:dyDescent="0.3">
      <c r="A595" s="19"/>
      <c r="B595" s="19"/>
      <c r="C595" s="19"/>
      <c r="D595" s="19"/>
      <c r="E595" s="19"/>
      <c r="F595" s="19"/>
      <c r="G595" s="19"/>
      <c r="H595" s="22"/>
      <c r="I595" s="19"/>
      <c r="J595" s="22"/>
      <c r="K595" s="19"/>
      <c r="L595" s="19"/>
      <c r="M595" s="19"/>
      <c r="N595" s="19"/>
      <c r="O595" s="19"/>
      <c r="P595" s="24"/>
      <c r="Q595" s="24"/>
      <c r="R595" s="19"/>
      <c r="S595" s="19"/>
      <c r="T595" s="19"/>
      <c r="U595" s="19"/>
      <c r="V595" s="19"/>
      <c r="W595" s="19"/>
    </row>
    <row r="596" spans="1:23" ht="12.75" customHeight="1" x14ac:dyDescent="0.3">
      <c r="A596" s="19"/>
      <c r="B596" s="19"/>
      <c r="C596" s="19"/>
      <c r="D596" s="19"/>
      <c r="E596" s="19"/>
      <c r="F596" s="19"/>
      <c r="G596" s="19"/>
      <c r="H596" s="22"/>
      <c r="I596" s="19"/>
      <c r="J596" s="22"/>
      <c r="K596" s="19"/>
      <c r="L596" s="19"/>
      <c r="M596" s="19"/>
      <c r="N596" s="19"/>
      <c r="O596" s="19"/>
      <c r="P596" s="24"/>
      <c r="Q596" s="24"/>
      <c r="R596" s="19"/>
      <c r="S596" s="19"/>
      <c r="T596" s="19"/>
      <c r="U596" s="19"/>
      <c r="V596" s="19"/>
      <c r="W596" s="19"/>
    </row>
    <row r="597" spans="1:23" ht="12.75" customHeight="1" x14ac:dyDescent="0.3">
      <c r="A597" s="19"/>
      <c r="B597" s="19"/>
      <c r="C597" s="19"/>
      <c r="D597" s="19"/>
      <c r="E597" s="19"/>
      <c r="F597" s="19"/>
      <c r="G597" s="19"/>
      <c r="H597" s="22"/>
      <c r="I597" s="19"/>
      <c r="J597" s="22"/>
      <c r="K597" s="19"/>
      <c r="L597" s="19"/>
      <c r="M597" s="19"/>
      <c r="N597" s="19"/>
      <c r="O597" s="19"/>
      <c r="P597" s="24"/>
      <c r="Q597" s="24"/>
      <c r="R597" s="19"/>
      <c r="S597" s="19"/>
      <c r="T597" s="19"/>
      <c r="U597" s="19"/>
      <c r="V597" s="19"/>
      <c r="W597" s="19"/>
    </row>
    <row r="598" spans="1:23" ht="12.75" customHeight="1" x14ac:dyDescent="0.3">
      <c r="A598" s="19"/>
      <c r="B598" s="19"/>
      <c r="C598" s="19"/>
      <c r="D598" s="19"/>
      <c r="E598" s="19"/>
      <c r="F598" s="19"/>
      <c r="G598" s="19"/>
      <c r="H598" s="22"/>
      <c r="I598" s="19"/>
      <c r="J598" s="22"/>
      <c r="K598" s="19"/>
      <c r="L598" s="19"/>
      <c r="M598" s="19"/>
      <c r="N598" s="19"/>
      <c r="O598" s="19"/>
      <c r="P598" s="24"/>
      <c r="Q598" s="24"/>
      <c r="R598" s="19"/>
      <c r="S598" s="19"/>
      <c r="T598" s="19"/>
      <c r="U598" s="19"/>
      <c r="V598" s="19"/>
      <c r="W598" s="19"/>
    </row>
    <row r="599" spans="1:23" ht="12.75" customHeight="1" x14ac:dyDescent="0.3">
      <c r="A599" s="19"/>
      <c r="B599" s="19"/>
      <c r="C599" s="19"/>
      <c r="D599" s="19"/>
      <c r="E599" s="19"/>
      <c r="F599" s="19"/>
      <c r="G599" s="19"/>
      <c r="H599" s="22"/>
      <c r="I599" s="19"/>
      <c r="J599" s="22"/>
      <c r="K599" s="19"/>
      <c r="L599" s="19"/>
      <c r="M599" s="19"/>
      <c r="N599" s="19"/>
      <c r="O599" s="19"/>
      <c r="P599" s="24"/>
      <c r="Q599" s="24"/>
      <c r="R599" s="19"/>
      <c r="S599" s="19"/>
      <c r="T599" s="19"/>
      <c r="U599" s="19"/>
      <c r="V599" s="19"/>
      <c r="W599" s="19"/>
    </row>
    <row r="600" spans="1:23" ht="12.75" customHeight="1" x14ac:dyDescent="0.3">
      <c r="A600" s="19"/>
      <c r="B600" s="19"/>
      <c r="C600" s="19"/>
      <c r="D600" s="19"/>
      <c r="E600" s="19"/>
      <c r="F600" s="19"/>
      <c r="G600" s="19"/>
      <c r="H600" s="22"/>
      <c r="I600" s="19"/>
      <c r="J600" s="22"/>
      <c r="K600" s="19"/>
      <c r="L600" s="19"/>
      <c r="M600" s="19"/>
      <c r="N600" s="19"/>
      <c r="O600" s="19"/>
      <c r="P600" s="24"/>
      <c r="Q600" s="24"/>
      <c r="R600" s="19"/>
      <c r="S600" s="19"/>
      <c r="T600" s="19"/>
      <c r="U600" s="19"/>
      <c r="V600" s="19"/>
      <c r="W600" s="19"/>
    </row>
    <row r="601" spans="1:23" ht="12.75" customHeight="1" x14ac:dyDescent="0.3">
      <c r="A601" s="19"/>
      <c r="B601" s="19"/>
      <c r="C601" s="19"/>
      <c r="D601" s="19"/>
      <c r="E601" s="19"/>
      <c r="F601" s="19"/>
      <c r="G601" s="19"/>
      <c r="H601" s="22"/>
      <c r="I601" s="19"/>
      <c r="J601" s="22"/>
      <c r="K601" s="19"/>
      <c r="L601" s="19"/>
      <c r="M601" s="19"/>
      <c r="N601" s="19"/>
      <c r="O601" s="19"/>
      <c r="P601" s="24"/>
      <c r="Q601" s="24"/>
      <c r="R601" s="19"/>
      <c r="S601" s="19"/>
      <c r="T601" s="19"/>
      <c r="U601" s="19"/>
      <c r="V601" s="19"/>
      <c r="W601" s="19"/>
    </row>
    <row r="602" spans="1:23" ht="12.75" customHeight="1" x14ac:dyDescent="0.3">
      <c r="A602" s="19"/>
      <c r="B602" s="19"/>
      <c r="C602" s="19"/>
      <c r="D602" s="19"/>
      <c r="E602" s="19"/>
      <c r="F602" s="19"/>
      <c r="G602" s="19"/>
      <c r="H602" s="22"/>
      <c r="I602" s="19"/>
      <c r="J602" s="22"/>
      <c r="K602" s="19"/>
      <c r="L602" s="19"/>
      <c r="M602" s="19"/>
      <c r="N602" s="19"/>
      <c r="O602" s="19"/>
      <c r="P602" s="24"/>
      <c r="Q602" s="24"/>
      <c r="R602" s="19"/>
      <c r="S602" s="19"/>
      <c r="T602" s="19"/>
      <c r="U602" s="19"/>
      <c r="V602" s="19"/>
      <c r="W602" s="19"/>
    </row>
    <row r="603" spans="1:23" ht="12.75" customHeight="1" x14ac:dyDescent="0.3">
      <c r="A603" s="19"/>
      <c r="B603" s="19"/>
      <c r="C603" s="19"/>
      <c r="D603" s="19"/>
      <c r="E603" s="19"/>
      <c r="F603" s="19"/>
      <c r="G603" s="19"/>
      <c r="H603" s="22"/>
      <c r="I603" s="19"/>
      <c r="J603" s="22"/>
      <c r="K603" s="19"/>
      <c r="L603" s="19"/>
      <c r="M603" s="19"/>
      <c r="N603" s="19"/>
      <c r="O603" s="19"/>
      <c r="P603" s="24"/>
      <c r="Q603" s="24"/>
      <c r="R603" s="19"/>
      <c r="S603" s="19"/>
      <c r="T603" s="19"/>
      <c r="U603" s="19"/>
      <c r="V603" s="19"/>
      <c r="W603" s="19"/>
    </row>
    <row r="604" spans="1:23" ht="12.75" customHeight="1" x14ac:dyDescent="0.3">
      <c r="A604" s="19"/>
      <c r="B604" s="19"/>
      <c r="C604" s="19"/>
      <c r="D604" s="19"/>
      <c r="E604" s="19"/>
      <c r="F604" s="19"/>
      <c r="G604" s="19"/>
      <c r="H604" s="22"/>
      <c r="I604" s="19"/>
      <c r="J604" s="22"/>
      <c r="K604" s="19"/>
      <c r="L604" s="19"/>
      <c r="M604" s="19"/>
      <c r="N604" s="19"/>
      <c r="O604" s="19"/>
      <c r="P604" s="24"/>
      <c r="Q604" s="24"/>
      <c r="R604" s="19"/>
      <c r="S604" s="19"/>
      <c r="T604" s="19"/>
      <c r="U604" s="19"/>
      <c r="V604" s="19"/>
      <c r="W604" s="19"/>
    </row>
    <row r="605" spans="1:23" ht="12.75" customHeight="1" x14ac:dyDescent="0.3">
      <c r="A605" s="19"/>
      <c r="B605" s="19"/>
      <c r="C605" s="19"/>
      <c r="D605" s="19"/>
      <c r="E605" s="19"/>
      <c r="F605" s="19"/>
      <c r="G605" s="19"/>
      <c r="H605" s="22"/>
      <c r="I605" s="19"/>
      <c r="J605" s="22"/>
      <c r="K605" s="19"/>
      <c r="L605" s="19"/>
      <c r="M605" s="19"/>
      <c r="N605" s="19"/>
      <c r="O605" s="19"/>
      <c r="P605" s="24"/>
      <c r="Q605" s="24"/>
      <c r="R605" s="19"/>
      <c r="S605" s="19"/>
      <c r="T605" s="19"/>
      <c r="U605" s="19"/>
      <c r="V605" s="19"/>
      <c r="W605" s="19"/>
    </row>
    <row r="606" spans="1:23" ht="12.75" customHeight="1" x14ac:dyDescent="0.3">
      <c r="A606" s="19"/>
      <c r="B606" s="19"/>
      <c r="C606" s="19"/>
      <c r="D606" s="19"/>
      <c r="E606" s="19"/>
      <c r="F606" s="19"/>
      <c r="G606" s="19"/>
      <c r="H606" s="22"/>
      <c r="I606" s="19"/>
      <c r="J606" s="22"/>
      <c r="K606" s="19"/>
      <c r="L606" s="19"/>
      <c r="M606" s="19"/>
      <c r="N606" s="19"/>
      <c r="O606" s="19"/>
      <c r="P606" s="24"/>
      <c r="Q606" s="24"/>
      <c r="R606" s="19"/>
      <c r="S606" s="19"/>
      <c r="T606" s="19"/>
      <c r="U606" s="19"/>
      <c r="V606" s="19"/>
      <c r="W606" s="19"/>
    </row>
    <row r="607" spans="1:23" ht="12.75" customHeight="1" x14ac:dyDescent="0.3">
      <c r="A607" s="19"/>
      <c r="B607" s="19"/>
      <c r="C607" s="19"/>
      <c r="D607" s="19"/>
      <c r="E607" s="19"/>
      <c r="F607" s="19"/>
      <c r="G607" s="19"/>
      <c r="H607" s="22"/>
      <c r="I607" s="19"/>
      <c r="J607" s="22"/>
      <c r="K607" s="19"/>
      <c r="L607" s="19"/>
      <c r="M607" s="19"/>
      <c r="N607" s="19"/>
      <c r="O607" s="19"/>
      <c r="P607" s="24"/>
      <c r="Q607" s="24"/>
      <c r="R607" s="19"/>
      <c r="S607" s="19"/>
      <c r="T607" s="19"/>
      <c r="U607" s="19"/>
      <c r="V607" s="19"/>
      <c r="W607" s="19"/>
    </row>
    <row r="608" spans="1:23" ht="12.75" customHeight="1" x14ac:dyDescent="0.3">
      <c r="A608" s="19"/>
      <c r="B608" s="19"/>
      <c r="C608" s="19"/>
      <c r="D608" s="19"/>
      <c r="E608" s="19"/>
      <c r="F608" s="19"/>
      <c r="G608" s="19"/>
      <c r="H608" s="22"/>
      <c r="I608" s="19"/>
      <c r="J608" s="22"/>
      <c r="K608" s="19"/>
      <c r="L608" s="19"/>
      <c r="M608" s="19"/>
      <c r="N608" s="19"/>
      <c r="O608" s="19"/>
      <c r="P608" s="24"/>
      <c r="Q608" s="24"/>
      <c r="R608" s="19"/>
      <c r="S608" s="19"/>
      <c r="T608" s="19"/>
      <c r="U608" s="19"/>
      <c r="V608" s="19"/>
      <c r="W608" s="19"/>
    </row>
    <row r="609" spans="1:23" ht="12.75" customHeight="1" x14ac:dyDescent="0.3">
      <c r="A609" s="19"/>
      <c r="B609" s="19"/>
      <c r="C609" s="19"/>
      <c r="D609" s="19"/>
      <c r="E609" s="19"/>
      <c r="F609" s="19"/>
      <c r="G609" s="19"/>
      <c r="H609" s="22"/>
      <c r="I609" s="19"/>
      <c r="J609" s="22"/>
      <c r="K609" s="19"/>
      <c r="L609" s="19"/>
      <c r="M609" s="19"/>
      <c r="N609" s="19"/>
      <c r="O609" s="19"/>
      <c r="P609" s="24"/>
      <c r="Q609" s="24"/>
      <c r="R609" s="19"/>
      <c r="S609" s="19"/>
      <c r="T609" s="19"/>
      <c r="U609" s="19"/>
      <c r="V609" s="19"/>
      <c r="W609" s="19"/>
    </row>
    <row r="610" spans="1:23" ht="12.75" customHeight="1" x14ac:dyDescent="0.3">
      <c r="A610" s="19"/>
      <c r="B610" s="19"/>
      <c r="C610" s="19"/>
      <c r="D610" s="19"/>
      <c r="E610" s="19"/>
      <c r="F610" s="19"/>
      <c r="G610" s="19"/>
      <c r="H610" s="22"/>
      <c r="I610" s="19"/>
      <c r="J610" s="22"/>
      <c r="K610" s="19"/>
      <c r="L610" s="19"/>
      <c r="M610" s="19"/>
      <c r="N610" s="19"/>
      <c r="O610" s="19"/>
      <c r="P610" s="24"/>
      <c r="Q610" s="24"/>
      <c r="R610" s="19"/>
      <c r="S610" s="19"/>
      <c r="T610" s="19"/>
      <c r="U610" s="19"/>
      <c r="V610" s="19"/>
      <c r="W610" s="19"/>
    </row>
    <row r="611" spans="1:23" ht="12.75" customHeight="1" x14ac:dyDescent="0.3">
      <c r="A611" s="19"/>
      <c r="B611" s="19"/>
      <c r="C611" s="19"/>
      <c r="D611" s="19"/>
      <c r="E611" s="19"/>
      <c r="F611" s="19"/>
      <c r="G611" s="19"/>
      <c r="H611" s="22"/>
      <c r="I611" s="19"/>
      <c r="J611" s="22"/>
      <c r="K611" s="19"/>
      <c r="L611" s="19"/>
      <c r="M611" s="19"/>
      <c r="N611" s="19"/>
      <c r="O611" s="19"/>
      <c r="P611" s="24"/>
      <c r="Q611" s="24"/>
      <c r="R611" s="19"/>
      <c r="S611" s="19"/>
      <c r="T611" s="19"/>
      <c r="U611" s="19"/>
      <c r="V611" s="19"/>
      <c r="W611" s="19"/>
    </row>
    <row r="612" spans="1:23" ht="12.75" customHeight="1" x14ac:dyDescent="0.3">
      <c r="A612" s="19"/>
      <c r="B612" s="19"/>
      <c r="C612" s="19"/>
      <c r="D612" s="19"/>
      <c r="E612" s="19"/>
      <c r="F612" s="19"/>
      <c r="G612" s="19"/>
      <c r="H612" s="22"/>
      <c r="I612" s="19"/>
      <c r="J612" s="22"/>
      <c r="K612" s="19"/>
      <c r="L612" s="19"/>
      <c r="M612" s="19"/>
      <c r="N612" s="19"/>
      <c r="O612" s="19"/>
      <c r="P612" s="24"/>
      <c r="Q612" s="24"/>
      <c r="R612" s="19"/>
      <c r="S612" s="19"/>
      <c r="T612" s="19"/>
      <c r="U612" s="19"/>
      <c r="V612" s="19"/>
      <c r="W612" s="19"/>
    </row>
    <row r="613" spans="1:23" ht="12.75" customHeight="1" x14ac:dyDescent="0.3">
      <c r="A613" s="19"/>
      <c r="B613" s="19"/>
      <c r="C613" s="19"/>
      <c r="D613" s="19"/>
      <c r="E613" s="19"/>
      <c r="F613" s="19"/>
      <c r="G613" s="19"/>
      <c r="H613" s="22"/>
      <c r="I613" s="19"/>
      <c r="J613" s="22"/>
      <c r="K613" s="19"/>
      <c r="L613" s="19"/>
      <c r="M613" s="19"/>
      <c r="N613" s="19"/>
      <c r="O613" s="19"/>
      <c r="P613" s="24"/>
      <c r="Q613" s="24"/>
      <c r="R613" s="19"/>
      <c r="S613" s="19"/>
      <c r="T613" s="19"/>
      <c r="U613" s="19"/>
      <c r="V613" s="19"/>
      <c r="W613" s="19"/>
    </row>
    <row r="614" spans="1:23" ht="12.75" customHeight="1" x14ac:dyDescent="0.3">
      <c r="A614" s="19"/>
      <c r="B614" s="19"/>
      <c r="C614" s="19"/>
      <c r="D614" s="19"/>
      <c r="E614" s="19"/>
      <c r="F614" s="19"/>
      <c r="G614" s="19"/>
      <c r="H614" s="22"/>
      <c r="I614" s="19"/>
      <c r="J614" s="22"/>
      <c r="K614" s="19"/>
      <c r="L614" s="19"/>
      <c r="M614" s="19"/>
      <c r="N614" s="19"/>
      <c r="O614" s="19"/>
      <c r="P614" s="24"/>
      <c r="Q614" s="24"/>
      <c r="R614" s="19"/>
      <c r="S614" s="19"/>
      <c r="T614" s="19"/>
      <c r="U614" s="19"/>
      <c r="V614" s="19"/>
      <c r="W614" s="19"/>
    </row>
    <row r="615" spans="1:23" ht="12.75" customHeight="1" x14ac:dyDescent="0.3">
      <c r="A615" s="19"/>
      <c r="B615" s="19"/>
      <c r="C615" s="19"/>
      <c r="D615" s="19"/>
      <c r="E615" s="19"/>
      <c r="F615" s="19"/>
      <c r="G615" s="19"/>
      <c r="H615" s="22"/>
      <c r="I615" s="19"/>
      <c r="J615" s="22"/>
      <c r="K615" s="19"/>
      <c r="L615" s="19"/>
      <c r="M615" s="19"/>
      <c r="N615" s="19"/>
      <c r="O615" s="19"/>
      <c r="P615" s="24"/>
      <c r="Q615" s="24"/>
      <c r="R615" s="19"/>
      <c r="S615" s="19"/>
      <c r="T615" s="19"/>
      <c r="U615" s="19"/>
      <c r="V615" s="19"/>
      <c r="W615" s="19"/>
    </row>
    <row r="616" spans="1:23" ht="12.75" customHeight="1" x14ac:dyDescent="0.3">
      <c r="A616" s="19"/>
      <c r="B616" s="19"/>
      <c r="C616" s="19"/>
      <c r="D616" s="19"/>
      <c r="E616" s="19"/>
      <c r="F616" s="19"/>
      <c r="G616" s="19"/>
      <c r="H616" s="22"/>
      <c r="I616" s="19"/>
      <c r="J616" s="22"/>
      <c r="K616" s="19"/>
      <c r="L616" s="19"/>
      <c r="M616" s="19"/>
      <c r="N616" s="19"/>
      <c r="O616" s="19"/>
      <c r="P616" s="24"/>
      <c r="Q616" s="24"/>
      <c r="R616" s="19"/>
      <c r="S616" s="19"/>
      <c r="T616" s="19"/>
      <c r="U616" s="19"/>
      <c r="V616" s="19"/>
      <c r="W616" s="19"/>
    </row>
    <row r="617" spans="1:23" ht="12.75" customHeight="1" x14ac:dyDescent="0.3">
      <c r="A617" s="19"/>
      <c r="B617" s="19"/>
      <c r="C617" s="19"/>
      <c r="D617" s="19"/>
      <c r="E617" s="19"/>
      <c r="F617" s="19"/>
      <c r="G617" s="19"/>
      <c r="H617" s="22"/>
      <c r="I617" s="19"/>
      <c r="J617" s="22"/>
      <c r="K617" s="19"/>
      <c r="L617" s="19"/>
      <c r="M617" s="19"/>
      <c r="N617" s="19"/>
      <c r="O617" s="19"/>
      <c r="P617" s="24"/>
      <c r="Q617" s="24"/>
      <c r="R617" s="19"/>
      <c r="S617" s="19"/>
      <c r="T617" s="19"/>
      <c r="U617" s="19"/>
      <c r="V617" s="19"/>
      <c r="W617" s="19"/>
    </row>
    <row r="618" spans="1:23" ht="12.75" customHeight="1" x14ac:dyDescent="0.3">
      <c r="A618" s="19"/>
      <c r="B618" s="19"/>
      <c r="C618" s="19"/>
      <c r="D618" s="19"/>
      <c r="E618" s="19"/>
      <c r="F618" s="19"/>
      <c r="G618" s="19"/>
      <c r="H618" s="22"/>
      <c r="I618" s="19"/>
      <c r="J618" s="22"/>
      <c r="K618" s="19"/>
      <c r="L618" s="19"/>
      <c r="M618" s="19"/>
      <c r="N618" s="19"/>
      <c r="O618" s="19"/>
      <c r="P618" s="24"/>
      <c r="Q618" s="24"/>
      <c r="R618" s="19"/>
      <c r="S618" s="19"/>
      <c r="T618" s="19"/>
      <c r="U618" s="19"/>
      <c r="V618" s="19"/>
      <c r="W618" s="19"/>
    </row>
    <row r="619" spans="1:23" ht="12.75" customHeight="1" x14ac:dyDescent="0.3">
      <c r="A619" s="19"/>
      <c r="B619" s="19"/>
      <c r="C619" s="19"/>
      <c r="D619" s="19"/>
      <c r="E619" s="19"/>
      <c r="F619" s="19"/>
      <c r="G619" s="19"/>
      <c r="H619" s="22"/>
      <c r="I619" s="19"/>
      <c r="J619" s="22"/>
      <c r="K619" s="19"/>
      <c r="L619" s="19"/>
      <c r="M619" s="19"/>
      <c r="N619" s="19"/>
      <c r="O619" s="19"/>
      <c r="P619" s="24"/>
      <c r="Q619" s="24"/>
      <c r="R619" s="19"/>
      <c r="S619" s="19"/>
      <c r="T619" s="19"/>
      <c r="U619" s="19"/>
      <c r="V619" s="19"/>
      <c r="W619" s="19"/>
    </row>
    <row r="620" spans="1:23" ht="12.75" customHeight="1" x14ac:dyDescent="0.3">
      <c r="A620" s="19"/>
      <c r="B620" s="19"/>
      <c r="C620" s="19"/>
      <c r="D620" s="19"/>
      <c r="E620" s="19"/>
      <c r="F620" s="19"/>
      <c r="G620" s="19"/>
      <c r="H620" s="22"/>
      <c r="I620" s="19"/>
      <c r="J620" s="22"/>
      <c r="K620" s="19"/>
      <c r="L620" s="19"/>
      <c r="M620" s="19"/>
      <c r="N620" s="19"/>
      <c r="O620" s="19"/>
      <c r="P620" s="24"/>
      <c r="Q620" s="24"/>
      <c r="R620" s="19"/>
      <c r="S620" s="19"/>
      <c r="T620" s="19"/>
      <c r="U620" s="19"/>
      <c r="V620" s="19"/>
      <c r="W620" s="19"/>
    </row>
    <row r="621" spans="1:23" ht="12.75" customHeight="1" x14ac:dyDescent="0.3">
      <c r="A621" s="19"/>
      <c r="B621" s="19"/>
      <c r="C621" s="19"/>
      <c r="D621" s="19"/>
      <c r="E621" s="19"/>
      <c r="F621" s="19"/>
      <c r="G621" s="19"/>
      <c r="H621" s="22"/>
      <c r="I621" s="19"/>
      <c r="J621" s="22"/>
      <c r="K621" s="19"/>
      <c r="L621" s="19"/>
      <c r="M621" s="19"/>
      <c r="N621" s="19"/>
      <c r="O621" s="19"/>
      <c r="P621" s="24"/>
      <c r="Q621" s="24"/>
      <c r="R621" s="19"/>
      <c r="S621" s="19"/>
      <c r="T621" s="19"/>
      <c r="U621" s="19"/>
      <c r="V621" s="19"/>
      <c r="W621" s="19"/>
    </row>
    <row r="622" spans="1:23" ht="12.75" customHeight="1" x14ac:dyDescent="0.3">
      <c r="A622" s="19"/>
      <c r="B622" s="19"/>
      <c r="C622" s="19"/>
      <c r="D622" s="19"/>
      <c r="E622" s="19"/>
      <c r="F622" s="19"/>
      <c r="G622" s="19"/>
      <c r="H622" s="22"/>
      <c r="I622" s="19"/>
      <c r="J622" s="22"/>
      <c r="K622" s="19"/>
      <c r="L622" s="19"/>
      <c r="M622" s="19"/>
      <c r="N622" s="19"/>
      <c r="O622" s="19"/>
      <c r="P622" s="24"/>
      <c r="Q622" s="24"/>
      <c r="R622" s="19"/>
      <c r="S622" s="19"/>
      <c r="T622" s="19"/>
      <c r="U622" s="19"/>
      <c r="V622" s="19"/>
      <c r="W622" s="19"/>
    </row>
    <row r="623" spans="1:23" ht="12.75" customHeight="1" x14ac:dyDescent="0.3">
      <c r="A623" s="19"/>
      <c r="B623" s="19"/>
      <c r="C623" s="19"/>
      <c r="D623" s="19"/>
      <c r="E623" s="19"/>
      <c r="F623" s="19"/>
      <c r="G623" s="19"/>
      <c r="H623" s="22"/>
      <c r="I623" s="19"/>
      <c r="J623" s="22"/>
      <c r="K623" s="19"/>
      <c r="L623" s="19"/>
      <c r="M623" s="19"/>
      <c r="N623" s="19"/>
      <c r="O623" s="19"/>
      <c r="P623" s="24"/>
      <c r="Q623" s="24"/>
      <c r="R623" s="19"/>
      <c r="S623" s="19"/>
      <c r="T623" s="19"/>
      <c r="U623" s="19"/>
      <c r="V623" s="19"/>
      <c r="W623" s="19"/>
    </row>
    <row r="624" spans="1:23" ht="12.75" customHeight="1" x14ac:dyDescent="0.3">
      <c r="A624" s="19"/>
      <c r="B624" s="19"/>
      <c r="C624" s="19"/>
      <c r="D624" s="19"/>
      <c r="E624" s="19"/>
      <c r="F624" s="19"/>
      <c r="G624" s="19"/>
      <c r="H624" s="22"/>
      <c r="I624" s="19"/>
      <c r="J624" s="22"/>
      <c r="K624" s="19"/>
      <c r="L624" s="19"/>
      <c r="M624" s="19"/>
      <c r="N624" s="19"/>
      <c r="O624" s="19"/>
      <c r="P624" s="24"/>
      <c r="Q624" s="24"/>
      <c r="R624" s="19"/>
      <c r="S624" s="19"/>
      <c r="T624" s="19"/>
      <c r="U624" s="19"/>
      <c r="V624" s="19"/>
      <c r="W624" s="19"/>
    </row>
    <row r="625" spans="1:23" ht="12.75" customHeight="1" x14ac:dyDescent="0.3">
      <c r="A625" s="19"/>
      <c r="B625" s="19"/>
      <c r="C625" s="19"/>
      <c r="D625" s="19"/>
      <c r="E625" s="19"/>
      <c r="F625" s="19"/>
      <c r="G625" s="19"/>
      <c r="H625" s="22"/>
      <c r="I625" s="19"/>
      <c r="J625" s="22"/>
      <c r="K625" s="19"/>
      <c r="L625" s="19"/>
      <c r="M625" s="19"/>
      <c r="N625" s="19"/>
      <c r="O625" s="19"/>
      <c r="P625" s="24"/>
      <c r="Q625" s="24"/>
      <c r="R625" s="19"/>
      <c r="S625" s="19"/>
      <c r="T625" s="19"/>
      <c r="U625" s="19"/>
      <c r="V625" s="19"/>
      <c r="W625" s="19"/>
    </row>
    <row r="626" spans="1:23" ht="12.75" customHeight="1" x14ac:dyDescent="0.3">
      <c r="A626" s="19"/>
      <c r="B626" s="19"/>
      <c r="C626" s="19"/>
      <c r="D626" s="19"/>
      <c r="E626" s="19"/>
      <c r="F626" s="19"/>
      <c r="G626" s="19"/>
      <c r="H626" s="22"/>
      <c r="I626" s="19"/>
      <c r="J626" s="22"/>
      <c r="K626" s="19"/>
      <c r="L626" s="19"/>
      <c r="M626" s="19"/>
      <c r="N626" s="19"/>
      <c r="O626" s="19"/>
      <c r="P626" s="24"/>
      <c r="Q626" s="24"/>
      <c r="R626" s="19"/>
      <c r="S626" s="19"/>
      <c r="T626" s="19"/>
      <c r="U626" s="19"/>
      <c r="V626" s="19"/>
      <c r="W626" s="19"/>
    </row>
    <row r="627" spans="1:23" ht="12.75" customHeight="1" x14ac:dyDescent="0.3">
      <c r="A627" s="19"/>
      <c r="B627" s="19"/>
      <c r="C627" s="19"/>
      <c r="D627" s="19"/>
      <c r="E627" s="19"/>
      <c r="F627" s="19"/>
      <c r="G627" s="19"/>
      <c r="H627" s="22"/>
      <c r="I627" s="19"/>
      <c r="J627" s="22"/>
      <c r="K627" s="19"/>
      <c r="L627" s="19"/>
      <c r="M627" s="19"/>
      <c r="N627" s="19"/>
      <c r="O627" s="19"/>
      <c r="P627" s="24"/>
      <c r="Q627" s="24"/>
      <c r="R627" s="19"/>
      <c r="S627" s="19"/>
      <c r="T627" s="19"/>
      <c r="U627" s="19"/>
      <c r="V627" s="19"/>
      <c r="W627" s="19"/>
    </row>
    <row r="628" spans="1:23" ht="12.75" customHeight="1" x14ac:dyDescent="0.3">
      <c r="A628" s="19"/>
      <c r="B628" s="19"/>
      <c r="C628" s="19"/>
      <c r="D628" s="19"/>
      <c r="E628" s="19"/>
      <c r="F628" s="19"/>
      <c r="G628" s="19"/>
      <c r="H628" s="22"/>
      <c r="I628" s="19"/>
      <c r="J628" s="22"/>
      <c r="K628" s="19"/>
      <c r="L628" s="19"/>
      <c r="M628" s="19"/>
      <c r="N628" s="19"/>
      <c r="O628" s="19"/>
      <c r="P628" s="24"/>
      <c r="Q628" s="24"/>
      <c r="R628" s="19"/>
      <c r="S628" s="19"/>
      <c r="T628" s="19"/>
      <c r="U628" s="19"/>
      <c r="V628" s="19"/>
      <c r="W628" s="19"/>
    </row>
    <row r="629" spans="1:23" ht="12.75" customHeight="1" x14ac:dyDescent="0.3">
      <c r="A629" s="19"/>
      <c r="B629" s="19"/>
      <c r="C629" s="19"/>
      <c r="D629" s="19"/>
      <c r="E629" s="19"/>
      <c r="F629" s="19"/>
      <c r="G629" s="19"/>
      <c r="H629" s="22"/>
      <c r="I629" s="19"/>
      <c r="J629" s="22"/>
      <c r="K629" s="19"/>
      <c r="L629" s="19"/>
      <c r="M629" s="19"/>
      <c r="N629" s="19"/>
      <c r="O629" s="19"/>
      <c r="P629" s="24"/>
      <c r="Q629" s="24"/>
      <c r="R629" s="19"/>
      <c r="S629" s="19"/>
      <c r="T629" s="19"/>
      <c r="U629" s="19"/>
      <c r="V629" s="19"/>
      <c r="W629" s="19"/>
    </row>
    <row r="630" spans="1:23" ht="12.75" customHeight="1" x14ac:dyDescent="0.3">
      <c r="A630" s="19"/>
      <c r="B630" s="19"/>
      <c r="C630" s="19"/>
      <c r="D630" s="19"/>
      <c r="E630" s="19"/>
      <c r="F630" s="19"/>
      <c r="G630" s="19"/>
      <c r="H630" s="22"/>
      <c r="I630" s="19"/>
      <c r="J630" s="22"/>
      <c r="K630" s="19"/>
      <c r="L630" s="19"/>
      <c r="M630" s="19"/>
      <c r="N630" s="19"/>
      <c r="O630" s="19"/>
      <c r="P630" s="24"/>
      <c r="Q630" s="24"/>
      <c r="R630" s="19"/>
      <c r="S630" s="19"/>
      <c r="T630" s="19"/>
      <c r="U630" s="19"/>
      <c r="V630" s="19"/>
      <c r="W630" s="19"/>
    </row>
    <row r="631" spans="1:23" ht="12.75" customHeight="1" x14ac:dyDescent="0.3">
      <c r="A631" s="19"/>
      <c r="B631" s="19"/>
      <c r="C631" s="19"/>
      <c r="D631" s="19"/>
      <c r="E631" s="19"/>
      <c r="F631" s="19"/>
      <c r="G631" s="19"/>
      <c r="H631" s="22"/>
      <c r="I631" s="19"/>
      <c r="J631" s="22"/>
      <c r="K631" s="19"/>
      <c r="L631" s="19"/>
      <c r="M631" s="19"/>
      <c r="N631" s="19"/>
      <c r="O631" s="19"/>
      <c r="P631" s="24"/>
      <c r="Q631" s="24"/>
      <c r="R631" s="19"/>
      <c r="S631" s="19"/>
      <c r="T631" s="19"/>
      <c r="U631" s="19"/>
      <c r="V631" s="19"/>
      <c r="W631" s="19"/>
    </row>
    <row r="632" spans="1:23" ht="12.75" customHeight="1" x14ac:dyDescent="0.3">
      <c r="A632" s="19"/>
      <c r="B632" s="19"/>
      <c r="C632" s="19"/>
      <c r="D632" s="19"/>
      <c r="E632" s="19"/>
      <c r="F632" s="19"/>
      <c r="G632" s="19"/>
      <c r="H632" s="22"/>
      <c r="I632" s="19"/>
      <c r="J632" s="22"/>
      <c r="K632" s="19"/>
      <c r="L632" s="19"/>
      <c r="M632" s="19"/>
      <c r="N632" s="19"/>
      <c r="O632" s="19"/>
      <c r="P632" s="24"/>
      <c r="Q632" s="24"/>
      <c r="R632" s="19"/>
      <c r="S632" s="19"/>
      <c r="T632" s="19"/>
      <c r="U632" s="19"/>
      <c r="V632" s="19"/>
      <c r="W632" s="19"/>
    </row>
    <row r="633" spans="1:23" ht="12.75" customHeight="1" x14ac:dyDescent="0.3">
      <c r="A633" s="19"/>
      <c r="B633" s="19"/>
      <c r="C633" s="19"/>
      <c r="D633" s="19"/>
      <c r="E633" s="19"/>
      <c r="F633" s="19"/>
      <c r="G633" s="19"/>
      <c r="H633" s="22"/>
      <c r="I633" s="19"/>
      <c r="J633" s="22"/>
      <c r="K633" s="19"/>
      <c r="L633" s="19"/>
      <c r="M633" s="19"/>
      <c r="N633" s="19"/>
      <c r="O633" s="19"/>
      <c r="P633" s="24"/>
      <c r="Q633" s="24"/>
      <c r="R633" s="19"/>
      <c r="S633" s="19"/>
      <c r="T633" s="19"/>
      <c r="U633" s="19"/>
      <c r="V633" s="19"/>
      <c r="W633" s="19"/>
    </row>
    <row r="634" spans="1:23" ht="12.75" customHeight="1" x14ac:dyDescent="0.3">
      <c r="A634" s="19"/>
      <c r="B634" s="19"/>
      <c r="C634" s="19"/>
      <c r="D634" s="19"/>
      <c r="E634" s="19"/>
      <c r="F634" s="19"/>
      <c r="G634" s="19"/>
      <c r="H634" s="22"/>
      <c r="I634" s="19"/>
      <c r="J634" s="22"/>
      <c r="K634" s="19"/>
      <c r="L634" s="19"/>
      <c r="M634" s="19"/>
      <c r="N634" s="19"/>
      <c r="O634" s="19"/>
      <c r="P634" s="24"/>
      <c r="Q634" s="24"/>
      <c r="R634" s="19"/>
      <c r="S634" s="19"/>
      <c r="T634" s="19"/>
      <c r="U634" s="19"/>
      <c r="V634" s="19"/>
      <c r="W634" s="19"/>
    </row>
    <row r="635" spans="1:23" ht="12.75" customHeight="1" x14ac:dyDescent="0.3">
      <c r="A635" s="19"/>
      <c r="B635" s="19"/>
      <c r="C635" s="19"/>
      <c r="D635" s="19"/>
      <c r="E635" s="19"/>
      <c r="F635" s="19"/>
      <c r="G635" s="19"/>
      <c r="H635" s="22"/>
      <c r="I635" s="19"/>
      <c r="J635" s="22"/>
      <c r="K635" s="19"/>
      <c r="L635" s="19"/>
      <c r="M635" s="19"/>
      <c r="N635" s="19"/>
      <c r="O635" s="19"/>
      <c r="P635" s="24"/>
      <c r="Q635" s="24"/>
      <c r="R635" s="19"/>
      <c r="S635" s="19"/>
      <c r="T635" s="19"/>
      <c r="U635" s="19"/>
      <c r="V635" s="19"/>
      <c r="W635" s="19"/>
    </row>
    <row r="636" spans="1:23" ht="12.75" customHeight="1" x14ac:dyDescent="0.3">
      <c r="A636" s="19"/>
      <c r="B636" s="19"/>
      <c r="C636" s="19"/>
      <c r="D636" s="19"/>
      <c r="E636" s="19"/>
      <c r="F636" s="19"/>
      <c r="G636" s="19"/>
      <c r="H636" s="22"/>
      <c r="I636" s="19"/>
      <c r="J636" s="22"/>
      <c r="K636" s="19"/>
      <c r="L636" s="19"/>
      <c r="M636" s="19"/>
      <c r="N636" s="19"/>
      <c r="O636" s="19"/>
      <c r="P636" s="24"/>
      <c r="Q636" s="24"/>
      <c r="R636" s="19"/>
      <c r="S636" s="19"/>
      <c r="T636" s="19"/>
      <c r="U636" s="19"/>
      <c r="V636" s="19"/>
      <c r="W636" s="19"/>
    </row>
    <row r="637" spans="1:23" ht="12.75" customHeight="1" x14ac:dyDescent="0.3">
      <c r="A637" s="19"/>
      <c r="B637" s="19"/>
      <c r="C637" s="19"/>
      <c r="D637" s="19"/>
      <c r="E637" s="19"/>
      <c r="F637" s="19"/>
      <c r="G637" s="19"/>
      <c r="H637" s="22"/>
      <c r="I637" s="19"/>
      <c r="J637" s="22"/>
      <c r="K637" s="19"/>
      <c r="L637" s="19"/>
      <c r="M637" s="19"/>
      <c r="N637" s="19"/>
      <c r="O637" s="19"/>
      <c r="P637" s="24"/>
      <c r="Q637" s="24"/>
      <c r="R637" s="19"/>
      <c r="S637" s="19"/>
      <c r="T637" s="19"/>
      <c r="U637" s="19"/>
      <c r="V637" s="19"/>
      <c r="W637" s="19"/>
    </row>
    <row r="638" spans="1:23" ht="12.75" customHeight="1" x14ac:dyDescent="0.3">
      <c r="A638" s="19"/>
      <c r="B638" s="19"/>
      <c r="C638" s="19"/>
      <c r="D638" s="19"/>
      <c r="E638" s="19"/>
      <c r="F638" s="19"/>
      <c r="G638" s="19"/>
      <c r="H638" s="22"/>
      <c r="I638" s="19"/>
      <c r="J638" s="22"/>
      <c r="K638" s="19"/>
      <c r="L638" s="19"/>
      <c r="M638" s="19"/>
      <c r="N638" s="19"/>
      <c r="O638" s="19"/>
      <c r="P638" s="24"/>
      <c r="Q638" s="24"/>
      <c r="R638" s="19"/>
      <c r="S638" s="19"/>
      <c r="T638" s="19"/>
      <c r="U638" s="19"/>
      <c r="V638" s="19"/>
      <c r="W638" s="19"/>
    </row>
    <row r="639" spans="1:23" ht="12.75" customHeight="1" x14ac:dyDescent="0.3">
      <c r="A639" s="19"/>
      <c r="B639" s="19"/>
      <c r="C639" s="19"/>
      <c r="D639" s="19"/>
      <c r="E639" s="19"/>
      <c r="F639" s="19"/>
      <c r="G639" s="19"/>
      <c r="H639" s="22"/>
      <c r="I639" s="19"/>
      <c r="J639" s="22"/>
      <c r="K639" s="19"/>
      <c r="L639" s="19"/>
      <c r="M639" s="19"/>
      <c r="N639" s="19"/>
      <c r="O639" s="19"/>
      <c r="P639" s="24"/>
      <c r="Q639" s="24"/>
      <c r="R639" s="19"/>
      <c r="S639" s="19"/>
      <c r="T639" s="19"/>
      <c r="U639" s="19"/>
      <c r="V639" s="19"/>
      <c r="W639" s="19"/>
    </row>
    <row r="640" spans="1:23" ht="12.75" customHeight="1" x14ac:dyDescent="0.3">
      <c r="A640" s="19"/>
      <c r="B640" s="19"/>
      <c r="C640" s="19"/>
      <c r="D640" s="19"/>
      <c r="E640" s="19"/>
      <c r="F640" s="19"/>
      <c r="G640" s="19"/>
      <c r="H640" s="22"/>
      <c r="I640" s="19"/>
      <c r="J640" s="22"/>
      <c r="K640" s="19"/>
      <c r="L640" s="19"/>
      <c r="M640" s="19"/>
      <c r="N640" s="19"/>
      <c r="O640" s="19"/>
      <c r="P640" s="24"/>
      <c r="Q640" s="24"/>
      <c r="R640" s="19"/>
      <c r="S640" s="19"/>
      <c r="T640" s="19"/>
      <c r="U640" s="19"/>
      <c r="V640" s="19"/>
      <c r="W640" s="19"/>
    </row>
    <row r="641" spans="1:23" ht="12.75" customHeight="1" x14ac:dyDescent="0.3">
      <c r="A641" s="19"/>
      <c r="B641" s="19"/>
      <c r="C641" s="19"/>
      <c r="D641" s="19"/>
      <c r="E641" s="19"/>
      <c r="F641" s="19"/>
      <c r="G641" s="19"/>
      <c r="H641" s="22"/>
      <c r="I641" s="19"/>
      <c r="J641" s="22"/>
      <c r="K641" s="19"/>
      <c r="L641" s="19"/>
      <c r="M641" s="19"/>
      <c r="N641" s="19"/>
      <c r="O641" s="19"/>
      <c r="P641" s="24"/>
      <c r="Q641" s="24"/>
      <c r="R641" s="19"/>
      <c r="S641" s="19"/>
      <c r="T641" s="19"/>
      <c r="U641" s="19"/>
      <c r="V641" s="19"/>
      <c r="W641" s="19"/>
    </row>
    <row r="642" spans="1:23" ht="12.75" customHeight="1" x14ac:dyDescent="0.3">
      <c r="A642" s="19"/>
      <c r="B642" s="19"/>
      <c r="C642" s="19"/>
      <c r="D642" s="19"/>
      <c r="E642" s="19"/>
      <c r="F642" s="19"/>
      <c r="G642" s="19"/>
      <c r="H642" s="22"/>
      <c r="I642" s="19"/>
      <c r="J642" s="22"/>
      <c r="K642" s="19"/>
      <c r="L642" s="19"/>
      <c r="M642" s="19"/>
      <c r="N642" s="19"/>
      <c r="O642" s="19"/>
      <c r="P642" s="24"/>
      <c r="Q642" s="24"/>
      <c r="R642" s="19"/>
      <c r="S642" s="19"/>
      <c r="T642" s="19"/>
      <c r="U642" s="19"/>
      <c r="V642" s="19"/>
      <c r="W642" s="19"/>
    </row>
    <row r="643" spans="1:23" ht="12.75" customHeight="1" x14ac:dyDescent="0.3">
      <c r="A643" s="19"/>
      <c r="B643" s="19"/>
      <c r="C643" s="19"/>
      <c r="D643" s="19"/>
      <c r="E643" s="19"/>
      <c r="F643" s="19"/>
      <c r="G643" s="19"/>
      <c r="H643" s="22"/>
      <c r="I643" s="19"/>
      <c r="J643" s="22"/>
      <c r="K643" s="19"/>
      <c r="L643" s="19"/>
      <c r="M643" s="19"/>
      <c r="N643" s="19"/>
      <c r="O643" s="19"/>
      <c r="P643" s="24"/>
      <c r="Q643" s="24"/>
      <c r="R643" s="19"/>
      <c r="S643" s="19"/>
      <c r="T643" s="19"/>
      <c r="U643" s="19"/>
      <c r="V643" s="19"/>
      <c r="W643" s="19"/>
    </row>
    <row r="644" spans="1:23" ht="12.75" customHeight="1" x14ac:dyDescent="0.3">
      <c r="A644" s="19"/>
      <c r="B644" s="19"/>
      <c r="C644" s="19"/>
      <c r="D644" s="19"/>
      <c r="E644" s="19"/>
      <c r="F644" s="19"/>
      <c r="G644" s="19"/>
      <c r="H644" s="22"/>
      <c r="I644" s="19"/>
      <c r="J644" s="22"/>
      <c r="K644" s="19"/>
      <c r="L644" s="19"/>
      <c r="M644" s="19"/>
      <c r="N644" s="19"/>
      <c r="O644" s="19"/>
      <c r="P644" s="24"/>
      <c r="Q644" s="24"/>
      <c r="R644" s="19"/>
      <c r="S644" s="19"/>
      <c r="T644" s="19"/>
      <c r="U644" s="19"/>
      <c r="V644" s="19"/>
      <c r="W644" s="19"/>
    </row>
    <row r="645" spans="1:23" ht="12.75" customHeight="1" x14ac:dyDescent="0.3">
      <c r="A645" s="19"/>
      <c r="B645" s="19"/>
      <c r="C645" s="19"/>
      <c r="D645" s="19"/>
      <c r="E645" s="19"/>
      <c r="F645" s="19"/>
      <c r="G645" s="19"/>
      <c r="H645" s="22"/>
      <c r="I645" s="19"/>
      <c r="J645" s="22"/>
      <c r="K645" s="19"/>
      <c r="L645" s="19"/>
      <c r="M645" s="19"/>
      <c r="N645" s="19"/>
      <c r="O645" s="19"/>
      <c r="P645" s="24"/>
      <c r="Q645" s="24"/>
      <c r="R645" s="19"/>
      <c r="S645" s="19"/>
      <c r="T645" s="19"/>
      <c r="U645" s="19"/>
      <c r="V645" s="19"/>
      <c r="W645" s="19"/>
    </row>
    <row r="646" spans="1:23" ht="12.75" customHeight="1" x14ac:dyDescent="0.3">
      <c r="A646" s="19"/>
      <c r="B646" s="19"/>
      <c r="C646" s="19"/>
      <c r="D646" s="19"/>
      <c r="E646" s="19"/>
      <c r="F646" s="19"/>
      <c r="G646" s="19"/>
      <c r="H646" s="22"/>
      <c r="I646" s="19"/>
      <c r="J646" s="22"/>
      <c r="K646" s="19"/>
      <c r="L646" s="19"/>
      <c r="M646" s="19"/>
      <c r="N646" s="19"/>
      <c r="O646" s="19"/>
      <c r="P646" s="24"/>
      <c r="Q646" s="24"/>
      <c r="R646" s="19"/>
      <c r="S646" s="19"/>
      <c r="T646" s="19"/>
      <c r="U646" s="19"/>
      <c r="V646" s="19"/>
      <c r="W646" s="19"/>
    </row>
    <row r="647" spans="1:23" ht="12.75" customHeight="1" x14ac:dyDescent="0.3">
      <c r="A647" s="19"/>
      <c r="B647" s="19"/>
      <c r="C647" s="19"/>
      <c r="D647" s="19"/>
      <c r="E647" s="19"/>
      <c r="F647" s="19"/>
      <c r="G647" s="19"/>
      <c r="H647" s="22"/>
      <c r="I647" s="19"/>
      <c r="J647" s="22"/>
      <c r="K647" s="19"/>
      <c r="L647" s="19"/>
      <c r="M647" s="19"/>
      <c r="N647" s="19"/>
      <c r="O647" s="19"/>
      <c r="P647" s="24"/>
      <c r="Q647" s="24"/>
      <c r="R647" s="19"/>
      <c r="S647" s="19"/>
      <c r="T647" s="19"/>
      <c r="U647" s="19"/>
      <c r="V647" s="19"/>
      <c r="W647" s="19"/>
    </row>
    <row r="648" spans="1:23" ht="12.75" customHeight="1" x14ac:dyDescent="0.3">
      <c r="A648" s="19"/>
      <c r="B648" s="19"/>
      <c r="C648" s="19"/>
      <c r="D648" s="19"/>
      <c r="E648" s="19"/>
      <c r="F648" s="19"/>
      <c r="G648" s="19"/>
      <c r="H648" s="22"/>
      <c r="I648" s="19"/>
      <c r="J648" s="22"/>
      <c r="K648" s="19"/>
      <c r="L648" s="19"/>
      <c r="M648" s="19"/>
      <c r="N648" s="19"/>
      <c r="O648" s="19"/>
      <c r="P648" s="24"/>
      <c r="Q648" s="24"/>
      <c r="R648" s="19"/>
      <c r="S648" s="19"/>
      <c r="T648" s="19"/>
      <c r="U648" s="19"/>
      <c r="V648" s="19"/>
      <c r="W648" s="19"/>
    </row>
    <row r="649" spans="1:23" ht="12.75" customHeight="1" x14ac:dyDescent="0.3">
      <c r="A649" s="19"/>
      <c r="B649" s="19"/>
      <c r="C649" s="19"/>
      <c r="D649" s="19"/>
      <c r="E649" s="19"/>
      <c r="F649" s="19"/>
      <c r="G649" s="19"/>
      <c r="H649" s="22"/>
      <c r="I649" s="19"/>
      <c r="J649" s="22"/>
      <c r="K649" s="19"/>
      <c r="L649" s="19"/>
      <c r="M649" s="19"/>
      <c r="N649" s="19"/>
      <c r="O649" s="19"/>
      <c r="P649" s="24"/>
      <c r="Q649" s="24"/>
      <c r="R649" s="19"/>
      <c r="S649" s="19"/>
      <c r="T649" s="19"/>
      <c r="U649" s="19"/>
      <c r="V649" s="19"/>
      <c r="W649" s="19"/>
    </row>
    <row r="650" spans="1:23" ht="12.75" customHeight="1" x14ac:dyDescent="0.3">
      <c r="A650" s="19"/>
      <c r="B650" s="19"/>
      <c r="C650" s="19"/>
      <c r="D650" s="19"/>
      <c r="E650" s="19"/>
      <c r="F650" s="19"/>
      <c r="G650" s="19"/>
      <c r="H650" s="22"/>
      <c r="I650" s="19"/>
      <c r="J650" s="22"/>
      <c r="K650" s="19"/>
      <c r="L650" s="19"/>
      <c r="M650" s="19"/>
      <c r="N650" s="19"/>
      <c r="O650" s="19"/>
      <c r="P650" s="24"/>
      <c r="Q650" s="24"/>
      <c r="R650" s="19"/>
      <c r="S650" s="19"/>
      <c r="T650" s="19"/>
      <c r="U650" s="19"/>
      <c r="V650" s="19"/>
      <c r="W650" s="19"/>
    </row>
    <row r="651" spans="1:23" ht="12.75" customHeight="1" x14ac:dyDescent="0.3">
      <c r="A651" s="19"/>
      <c r="B651" s="19"/>
      <c r="C651" s="19"/>
      <c r="D651" s="19"/>
      <c r="E651" s="19"/>
      <c r="F651" s="19"/>
      <c r="G651" s="19"/>
      <c r="H651" s="22"/>
      <c r="I651" s="19"/>
      <c r="J651" s="22"/>
      <c r="K651" s="19"/>
      <c r="L651" s="19"/>
      <c r="M651" s="19"/>
      <c r="N651" s="19"/>
      <c r="O651" s="19"/>
      <c r="P651" s="24"/>
      <c r="Q651" s="24"/>
      <c r="R651" s="19"/>
      <c r="S651" s="19"/>
      <c r="T651" s="19"/>
      <c r="U651" s="19"/>
      <c r="V651" s="19"/>
      <c r="W651" s="19"/>
    </row>
    <row r="652" spans="1:23" ht="12.75" customHeight="1" x14ac:dyDescent="0.3">
      <c r="A652" s="19"/>
      <c r="B652" s="19"/>
      <c r="C652" s="19"/>
      <c r="D652" s="19"/>
      <c r="E652" s="19"/>
      <c r="F652" s="19"/>
      <c r="G652" s="19"/>
      <c r="H652" s="22"/>
      <c r="I652" s="19"/>
      <c r="J652" s="22"/>
      <c r="K652" s="19"/>
      <c r="L652" s="19"/>
      <c r="M652" s="19"/>
      <c r="N652" s="19"/>
      <c r="O652" s="19"/>
      <c r="P652" s="24"/>
      <c r="Q652" s="24"/>
      <c r="R652" s="19"/>
      <c r="S652" s="19"/>
      <c r="T652" s="19"/>
      <c r="U652" s="19"/>
      <c r="V652" s="19"/>
      <c r="W652" s="19"/>
    </row>
    <row r="653" spans="1:23" ht="12.75" customHeight="1" x14ac:dyDescent="0.3">
      <c r="A653" s="19"/>
      <c r="B653" s="19"/>
      <c r="C653" s="19"/>
      <c r="D653" s="19"/>
      <c r="E653" s="19"/>
      <c r="F653" s="19"/>
      <c r="G653" s="19"/>
      <c r="H653" s="22"/>
      <c r="I653" s="19"/>
      <c r="J653" s="22"/>
      <c r="K653" s="19"/>
      <c r="L653" s="19"/>
      <c r="M653" s="19"/>
      <c r="N653" s="19"/>
      <c r="O653" s="19"/>
      <c r="P653" s="24"/>
      <c r="Q653" s="24"/>
      <c r="R653" s="19"/>
      <c r="S653" s="19"/>
      <c r="T653" s="19"/>
      <c r="U653" s="19"/>
      <c r="V653" s="19"/>
      <c r="W653" s="19"/>
    </row>
    <row r="654" spans="1:23" ht="12.75" customHeight="1" x14ac:dyDescent="0.3">
      <c r="A654" s="19"/>
      <c r="B654" s="19"/>
      <c r="C654" s="19"/>
      <c r="D654" s="19"/>
      <c r="E654" s="19"/>
      <c r="F654" s="19"/>
      <c r="G654" s="19"/>
      <c r="H654" s="22"/>
      <c r="I654" s="19"/>
      <c r="J654" s="22"/>
      <c r="K654" s="19"/>
      <c r="L654" s="19"/>
      <c r="M654" s="19"/>
      <c r="N654" s="19"/>
      <c r="O654" s="19"/>
      <c r="P654" s="24"/>
      <c r="Q654" s="24"/>
      <c r="R654" s="19"/>
      <c r="S654" s="19"/>
      <c r="T654" s="19"/>
      <c r="U654" s="19"/>
      <c r="V654" s="19"/>
      <c r="W654" s="19"/>
    </row>
    <row r="655" spans="1:23" ht="12.75" customHeight="1" x14ac:dyDescent="0.3">
      <c r="A655" s="19"/>
      <c r="B655" s="19"/>
      <c r="C655" s="19"/>
      <c r="D655" s="19"/>
      <c r="E655" s="19"/>
      <c r="F655" s="19"/>
      <c r="G655" s="19"/>
      <c r="H655" s="22"/>
      <c r="I655" s="19"/>
      <c r="J655" s="22"/>
      <c r="K655" s="19"/>
      <c r="L655" s="19"/>
      <c r="M655" s="19"/>
      <c r="N655" s="19"/>
      <c r="O655" s="19"/>
      <c r="P655" s="24"/>
      <c r="Q655" s="24"/>
      <c r="R655" s="19"/>
      <c r="S655" s="19"/>
      <c r="T655" s="19"/>
      <c r="U655" s="19"/>
      <c r="V655" s="19"/>
      <c r="W655" s="19"/>
    </row>
    <row r="656" spans="1:23" ht="12.75" customHeight="1" x14ac:dyDescent="0.3">
      <c r="A656" s="19"/>
      <c r="B656" s="19"/>
      <c r="C656" s="19"/>
      <c r="D656" s="19"/>
      <c r="E656" s="19"/>
      <c r="F656" s="19"/>
      <c r="G656" s="19"/>
      <c r="H656" s="22"/>
      <c r="I656" s="19"/>
      <c r="J656" s="22"/>
      <c r="K656" s="19"/>
      <c r="L656" s="19"/>
      <c r="M656" s="19"/>
      <c r="N656" s="19"/>
      <c r="O656" s="19"/>
      <c r="P656" s="24"/>
      <c r="Q656" s="24"/>
      <c r="R656" s="19"/>
      <c r="S656" s="19"/>
      <c r="T656" s="19"/>
      <c r="U656" s="19"/>
      <c r="V656" s="19"/>
      <c r="W656" s="19"/>
    </row>
    <row r="657" spans="1:23" ht="12.75" customHeight="1" x14ac:dyDescent="0.3">
      <c r="A657" s="19"/>
      <c r="B657" s="19"/>
      <c r="C657" s="19"/>
      <c r="D657" s="19"/>
      <c r="E657" s="19"/>
      <c r="F657" s="19"/>
      <c r="G657" s="19"/>
      <c r="H657" s="22"/>
      <c r="I657" s="19"/>
      <c r="J657" s="22"/>
      <c r="K657" s="19"/>
      <c r="L657" s="19"/>
      <c r="M657" s="19"/>
      <c r="N657" s="19"/>
      <c r="O657" s="19"/>
      <c r="P657" s="24"/>
      <c r="Q657" s="24"/>
      <c r="R657" s="19"/>
      <c r="S657" s="19"/>
      <c r="T657" s="19"/>
      <c r="U657" s="19"/>
      <c r="V657" s="19"/>
      <c r="W657" s="19"/>
    </row>
    <row r="658" spans="1:23" ht="12.75" customHeight="1" x14ac:dyDescent="0.3">
      <c r="A658" s="19"/>
      <c r="B658" s="19"/>
      <c r="C658" s="19"/>
      <c r="D658" s="19"/>
      <c r="E658" s="19"/>
      <c r="F658" s="19"/>
      <c r="G658" s="19"/>
      <c r="H658" s="22"/>
      <c r="I658" s="19"/>
      <c r="J658" s="22"/>
      <c r="K658" s="19"/>
      <c r="L658" s="19"/>
      <c r="M658" s="19"/>
      <c r="N658" s="19"/>
      <c r="O658" s="19"/>
      <c r="P658" s="24"/>
      <c r="Q658" s="24"/>
      <c r="R658" s="19"/>
      <c r="S658" s="19"/>
      <c r="T658" s="19"/>
      <c r="U658" s="19"/>
      <c r="V658" s="19"/>
      <c r="W658" s="19"/>
    </row>
    <row r="659" spans="1:23" ht="12.75" customHeight="1" x14ac:dyDescent="0.3">
      <c r="A659" s="19"/>
      <c r="B659" s="19"/>
      <c r="C659" s="19"/>
      <c r="D659" s="19"/>
      <c r="E659" s="19"/>
      <c r="F659" s="19"/>
      <c r="G659" s="19"/>
      <c r="H659" s="22"/>
      <c r="I659" s="19"/>
      <c r="J659" s="22"/>
      <c r="K659" s="19"/>
      <c r="L659" s="19"/>
      <c r="M659" s="19"/>
      <c r="N659" s="19"/>
      <c r="O659" s="19"/>
      <c r="P659" s="24"/>
      <c r="Q659" s="24"/>
      <c r="R659" s="19"/>
      <c r="S659" s="19"/>
      <c r="T659" s="19"/>
      <c r="U659" s="19"/>
      <c r="V659" s="19"/>
      <c r="W659" s="19"/>
    </row>
    <row r="660" spans="1:23" ht="12.75" customHeight="1" x14ac:dyDescent="0.3">
      <c r="A660" s="19"/>
      <c r="B660" s="19"/>
      <c r="C660" s="19"/>
      <c r="D660" s="19"/>
      <c r="E660" s="19"/>
      <c r="F660" s="19"/>
      <c r="G660" s="19"/>
      <c r="H660" s="22"/>
      <c r="I660" s="19"/>
      <c r="J660" s="22"/>
      <c r="K660" s="19"/>
      <c r="L660" s="19"/>
      <c r="M660" s="19"/>
      <c r="N660" s="19"/>
      <c r="O660" s="19"/>
      <c r="P660" s="24"/>
      <c r="Q660" s="24"/>
      <c r="R660" s="19"/>
      <c r="S660" s="19"/>
      <c r="T660" s="19"/>
      <c r="U660" s="19"/>
      <c r="V660" s="19"/>
      <c r="W660" s="19"/>
    </row>
    <row r="661" spans="1:23" ht="12.75" customHeight="1" x14ac:dyDescent="0.3">
      <c r="A661" s="19"/>
      <c r="B661" s="19"/>
      <c r="C661" s="19"/>
      <c r="D661" s="19"/>
      <c r="E661" s="19"/>
      <c r="F661" s="19"/>
      <c r="G661" s="19"/>
      <c r="H661" s="22"/>
      <c r="I661" s="19"/>
      <c r="J661" s="22"/>
      <c r="K661" s="19"/>
      <c r="L661" s="19"/>
      <c r="M661" s="19"/>
      <c r="N661" s="19"/>
      <c r="O661" s="19"/>
      <c r="P661" s="24"/>
      <c r="Q661" s="24"/>
      <c r="R661" s="19"/>
      <c r="S661" s="19"/>
      <c r="T661" s="19"/>
      <c r="U661" s="19"/>
      <c r="V661" s="19"/>
      <c r="W661" s="19"/>
    </row>
    <row r="662" spans="1:23" ht="12.75" customHeight="1" x14ac:dyDescent="0.3">
      <c r="A662" s="19"/>
      <c r="B662" s="19"/>
      <c r="C662" s="19"/>
      <c r="D662" s="19"/>
      <c r="E662" s="19"/>
      <c r="F662" s="19"/>
      <c r="G662" s="19"/>
      <c r="H662" s="22"/>
      <c r="I662" s="19"/>
      <c r="J662" s="22"/>
      <c r="K662" s="19"/>
      <c r="L662" s="19"/>
      <c r="M662" s="19"/>
      <c r="N662" s="19"/>
      <c r="O662" s="19"/>
      <c r="P662" s="24"/>
      <c r="Q662" s="24"/>
      <c r="R662" s="19"/>
      <c r="S662" s="19"/>
      <c r="T662" s="19"/>
      <c r="U662" s="19"/>
      <c r="V662" s="19"/>
      <c r="W662" s="19"/>
    </row>
    <row r="663" spans="1:23" ht="12.75" customHeight="1" x14ac:dyDescent="0.3">
      <c r="A663" s="19"/>
      <c r="B663" s="19"/>
      <c r="C663" s="19"/>
      <c r="D663" s="19"/>
      <c r="E663" s="19"/>
      <c r="F663" s="19"/>
      <c r="G663" s="19"/>
      <c r="H663" s="22"/>
      <c r="I663" s="19"/>
      <c r="J663" s="22"/>
      <c r="K663" s="19"/>
      <c r="L663" s="19"/>
      <c r="M663" s="19"/>
      <c r="N663" s="19"/>
      <c r="O663" s="19"/>
      <c r="P663" s="24"/>
      <c r="Q663" s="24"/>
      <c r="R663" s="19"/>
      <c r="S663" s="19"/>
      <c r="T663" s="19"/>
      <c r="U663" s="19"/>
      <c r="V663" s="19"/>
      <c r="W663" s="19"/>
    </row>
    <row r="664" spans="1:23" ht="12.75" customHeight="1" x14ac:dyDescent="0.3">
      <c r="A664" s="19"/>
      <c r="B664" s="19"/>
      <c r="C664" s="19"/>
      <c r="D664" s="19"/>
      <c r="E664" s="19"/>
      <c r="F664" s="19"/>
      <c r="G664" s="19"/>
      <c r="H664" s="22"/>
      <c r="I664" s="19"/>
      <c r="J664" s="22"/>
      <c r="K664" s="19"/>
      <c r="L664" s="19"/>
      <c r="M664" s="19"/>
      <c r="N664" s="19"/>
      <c r="O664" s="19"/>
      <c r="P664" s="24"/>
      <c r="Q664" s="24"/>
      <c r="R664" s="19"/>
      <c r="S664" s="19"/>
      <c r="T664" s="19"/>
      <c r="U664" s="19"/>
      <c r="V664" s="19"/>
      <c r="W664" s="19"/>
    </row>
    <row r="665" spans="1:23" ht="12.75" customHeight="1" x14ac:dyDescent="0.3">
      <c r="A665" s="19"/>
      <c r="B665" s="19"/>
      <c r="C665" s="19"/>
      <c r="D665" s="19"/>
      <c r="E665" s="19"/>
      <c r="F665" s="19"/>
      <c r="G665" s="19"/>
      <c r="H665" s="22"/>
      <c r="I665" s="19"/>
      <c r="J665" s="22"/>
      <c r="K665" s="19"/>
      <c r="L665" s="19"/>
      <c r="M665" s="19"/>
      <c r="N665" s="19"/>
      <c r="O665" s="19"/>
      <c r="P665" s="24"/>
      <c r="Q665" s="24"/>
      <c r="R665" s="19"/>
      <c r="S665" s="19"/>
      <c r="T665" s="19"/>
      <c r="U665" s="19"/>
      <c r="V665" s="19"/>
      <c r="W665" s="19"/>
    </row>
    <row r="666" spans="1:23" ht="12.75" customHeight="1" x14ac:dyDescent="0.3">
      <c r="A666" s="19"/>
      <c r="B666" s="19"/>
      <c r="C666" s="19"/>
      <c r="D666" s="19"/>
      <c r="E666" s="19"/>
      <c r="F666" s="19"/>
      <c r="G666" s="19"/>
      <c r="H666" s="22"/>
      <c r="I666" s="19"/>
      <c r="J666" s="22"/>
      <c r="K666" s="19"/>
      <c r="L666" s="19"/>
      <c r="M666" s="19"/>
      <c r="N666" s="19"/>
      <c r="O666" s="19"/>
      <c r="P666" s="24"/>
      <c r="Q666" s="24"/>
      <c r="R666" s="19"/>
      <c r="S666" s="19"/>
      <c r="T666" s="19"/>
      <c r="U666" s="19"/>
      <c r="V666" s="19"/>
      <c r="W666" s="19"/>
    </row>
    <row r="667" spans="1:23" ht="12.75" customHeight="1" x14ac:dyDescent="0.3">
      <c r="A667" s="19"/>
      <c r="B667" s="19"/>
      <c r="C667" s="19"/>
      <c r="D667" s="19"/>
      <c r="E667" s="19"/>
      <c r="F667" s="19"/>
      <c r="G667" s="19"/>
      <c r="H667" s="22"/>
      <c r="I667" s="19"/>
      <c r="J667" s="22"/>
      <c r="K667" s="19"/>
      <c r="L667" s="19"/>
      <c r="M667" s="19"/>
      <c r="N667" s="19"/>
      <c r="O667" s="19"/>
      <c r="P667" s="24"/>
      <c r="Q667" s="24"/>
      <c r="R667" s="19"/>
      <c r="S667" s="19"/>
      <c r="T667" s="19"/>
      <c r="U667" s="19"/>
      <c r="V667" s="19"/>
      <c r="W667" s="19"/>
    </row>
    <row r="668" spans="1:23" ht="12.75" customHeight="1" x14ac:dyDescent="0.3">
      <c r="A668" s="19"/>
      <c r="B668" s="19"/>
      <c r="C668" s="19"/>
      <c r="D668" s="19"/>
      <c r="E668" s="19"/>
      <c r="F668" s="19"/>
      <c r="G668" s="19"/>
      <c r="H668" s="22"/>
      <c r="I668" s="19"/>
      <c r="J668" s="22"/>
      <c r="K668" s="19"/>
      <c r="L668" s="19"/>
      <c r="M668" s="19"/>
      <c r="N668" s="19"/>
      <c r="O668" s="19"/>
      <c r="P668" s="24"/>
      <c r="Q668" s="24"/>
      <c r="R668" s="19"/>
      <c r="S668" s="19"/>
      <c r="T668" s="19"/>
      <c r="U668" s="19"/>
      <c r="V668" s="19"/>
      <c r="W668" s="19"/>
    </row>
    <row r="669" spans="1:23" ht="12.75" customHeight="1" x14ac:dyDescent="0.3">
      <c r="A669" s="19"/>
      <c r="B669" s="19"/>
      <c r="C669" s="19"/>
      <c r="D669" s="19"/>
      <c r="E669" s="19"/>
      <c r="F669" s="19"/>
      <c r="G669" s="19"/>
      <c r="H669" s="22"/>
      <c r="I669" s="19"/>
      <c r="J669" s="22"/>
      <c r="K669" s="19"/>
      <c r="L669" s="19"/>
      <c r="M669" s="19"/>
      <c r="N669" s="19"/>
      <c r="O669" s="19"/>
      <c r="P669" s="24"/>
      <c r="Q669" s="24"/>
      <c r="R669" s="19"/>
      <c r="S669" s="19"/>
      <c r="T669" s="19"/>
      <c r="U669" s="19"/>
      <c r="V669" s="19"/>
      <c r="W669" s="19"/>
    </row>
    <row r="670" spans="1:23" ht="12.75" customHeight="1" x14ac:dyDescent="0.3">
      <c r="A670" s="19"/>
      <c r="B670" s="19"/>
      <c r="C670" s="19"/>
      <c r="D670" s="19"/>
      <c r="E670" s="19"/>
      <c r="F670" s="19"/>
      <c r="G670" s="19"/>
      <c r="H670" s="22"/>
      <c r="I670" s="19"/>
      <c r="J670" s="22"/>
      <c r="K670" s="19"/>
      <c r="L670" s="19"/>
      <c r="M670" s="19"/>
      <c r="N670" s="19"/>
      <c r="O670" s="19"/>
      <c r="P670" s="24"/>
      <c r="Q670" s="24"/>
      <c r="R670" s="19"/>
      <c r="S670" s="19"/>
      <c r="T670" s="19"/>
      <c r="U670" s="19"/>
      <c r="V670" s="19"/>
      <c r="W670" s="19"/>
    </row>
    <row r="671" spans="1:23" ht="12.75" customHeight="1" x14ac:dyDescent="0.3">
      <c r="A671" s="19"/>
      <c r="B671" s="19"/>
      <c r="C671" s="19"/>
      <c r="D671" s="19"/>
      <c r="E671" s="19"/>
      <c r="F671" s="19"/>
      <c r="G671" s="19"/>
      <c r="H671" s="22"/>
      <c r="I671" s="19"/>
      <c r="J671" s="22"/>
      <c r="K671" s="19"/>
      <c r="L671" s="19"/>
      <c r="M671" s="19"/>
      <c r="N671" s="19"/>
      <c r="O671" s="19"/>
      <c r="P671" s="24"/>
      <c r="Q671" s="24"/>
      <c r="R671" s="19"/>
      <c r="S671" s="19"/>
      <c r="T671" s="19"/>
      <c r="U671" s="19"/>
      <c r="V671" s="19"/>
      <c r="W671" s="19"/>
    </row>
    <row r="672" spans="1:23" ht="12.75" customHeight="1" x14ac:dyDescent="0.3">
      <c r="A672" s="19"/>
      <c r="B672" s="19"/>
      <c r="C672" s="19"/>
      <c r="D672" s="19"/>
      <c r="E672" s="19"/>
      <c r="F672" s="19"/>
      <c r="G672" s="19"/>
      <c r="H672" s="22"/>
      <c r="I672" s="19"/>
      <c r="J672" s="22"/>
      <c r="K672" s="19"/>
      <c r="L672" s="19"/>
      <c r="M672" s="19"/>
      <c r="N672" s="19"/>
      <c r="O672" s="19"/>
      <c r="P672" s="24"/>
      <c r="Q672" s="24"/>
      <c r="R672" s="19"/>
      <c r="S672" s="19"/>
      <c r="T672" s="19"/>
      <c r="U672" s="19"/>
      <c r="V672" s="19"/>
      <c r="W672" s="19"/>
    </row>
    <row r="673" spans="1:23" ht="12.75" customHeight="1" x14ac:dyDescent="0.3">
      <c r="A673" s="19"/>
      <c r="B673" s="19"/>
      <c r="C673" s="19"/>
      <c r="D673" s="19"/>
      <c r="E673" s="19"/>
      <c r="F673" s="19"/>
      <c r="G673" s="19"/>
      <c r="H673" s="22"/>
      <c r="I673" s="19"/>
      <c r="J673" s="22"/>
      <c r="K673" s="19"/>
      <c r="L673" s="19"/>
      <c r="M673" s="19"/>
      <c r="N673" s="19"/>
      <c r="O673" s="19"/>
      <c r="P673" s="24"/>
      <c r="Q673" s="24"/>
      <c r="R673" s="19"/>
      <c r="S673" s="19"/>
      <c r="T673" s="19"/>
      <c r="U673" s="19"/>
      <c r="V673" s="19"/>
      <c r="W673" s="19"/>
    </row>
    <row r="674" spans="1:23" ht="12.75" customHeight="1" x14ac:dyDescent="0.3">
      <c r="A674" s="19"/>
      <c r="B674" s="19"/>
      <c r="C674" s="19"/>
      <c r="D674" s="19"/>
      <c r="E674" s="19"/>
      <c r="F674" s="19"/>
      <c r="G674" s="19"/>
      <c r="H674" s="22"/>
      <c r="I674" s="19"/>
      <c r="J674" s="22"/>
      <c r="K674" s="19"/>
      <c r="L674" s="19"/>
      <c r="M674" s="19"/>
      <c r="N674" s="19"/>
      <c r="O674" s="19"/>
      <c r="P674" s="24"/>
      <c r="Q674" s="24"/>
      <c r="R674" s="19"/>
      <c r="S674" s="19"/>
      <c r="T674" s="19"/>
      <c r="U674" s="19"/>
      <c r="V674" s="19"/>
      <c r="W674" s="19"/>
    </row>
    <row r="675" spans="1:23" ht="12.75" customHeight="1" x14ac:dyDescent="0.3">
      <c r="A675" s="19"/>
      <c r="B675" s="19"/>
      <c r="C675" s="19"/>
      <c r="D675" s="19"/>
      <c r="E675" s="19"/>
      <c r="F675" s="19"/>
      <c r="G675" s="19"/>
      <c r="H675" s="22"/>
      <c r="I675" s="19"/>
      <c r="J675" s="22"/>
      <c r="K675" s="19"/>
      <c r="L675" s="19"/>
      <c r="M675" s="19"/>
      <c r="N675" s="19"/>
      <c r="O675" s="19"/>
      <c r="P675" s="24"/>
      <c r="Q675" s="24"/>
      <c r="R675" s="19"/>
      <c r="S675" s="19"/>
      <c r="T675" s="19"/>
      <c r="U675" s="19"/>
      <c r="V675" s="19"/>
      <c r="W675" s="19"/>
    </row>
    <row r="676" spans="1:23" ht="12.75" customHeight="1" x14ac:dyDescent="0.3">
      <c r="A676" s="19"/>
      <c r="B676" s="19"/>
      <c r="C676" s="19"/>
      <c r="D676" s="19"/>
      <c r="E676" s="19"/>
      <c r="F676" s="19"/>
      <c r="G676" s="19"/>
      <c r="H676" s="22"/>
      <c r="I676" s="19"/>
      <c r="J676" s="22"/>
      <c r="K676" s="19"/>
      <c r="L676" s="19"/>
      <c r="M676" s="19"/>
      <c r="N676" s="19"/>
      <c r="O676" s="19"/>
      <c r="P676" s="24"/>
      <c r="Q676" s="24"/>
      <c r="R676" s="19"/>
      <c r="S676" s="19"/>
      <c r="T676" s="19"/>
      <c r="U676" s="19"/>
      <c r="V676" s="19"/>
      <c r="W676" s="19"/>
    </row>
    <row r="677" spans="1:23" ht="12.75" customHeight="1" x14ac:dyDescent="0.3">
      <c r="A677" s="19"/>
      <c r="B677" s="19"/>
      <c r="C677" s="19"/>
      <c r="D677" s="19"/>
      <c r="E677" s="19"/>
      <c r="F677" s="19"/>
      <c r="G677" s="19"/>
      <c r="H677" s="22"/>
      <c r="I677" s="19"/>
      <c r="J677" s="22"/>
      <c r="K677" s="19"/>
      <c r="L677" s="19"/>
      <c r="M677" s="19"/>
      <c r="N677" s="19"/>
      <c r="O677" s="19"/>
      <c r="P677" s="24"/>
      <c r="Q677" s="24"/>
      <c r="R677" s="19"/>
      <c r="S677" s="19"/>
      <c r="T677" s="19"/>
      <c r="U677" s="19"/>
      <c r="V677" s="19"/>
      <c r="W677" s="19"/>
    </row>
    <row r="678" spans="1:23" ht="12.75" customHeight="1" x14ac:dyDescent="0.3">
      <c r="A678" s="19"/>
      <c r="B678" s="19"/>
      <c r="C678" s="19"/>
      <c r="D678" s="19"/>
      <c r="E678" s="19"/>
      <c r="F678" s="19"/>
      <c r="G678" s="19"/>
      <c r="H678" s="22"/>
      <c r="I678" s="19"/>
      <c r="J678" s="22"/>
      <c r="K678" s="19"/>
      <c r="L678" s="19"/>
      <c r="M678" s="19"/>
      <c r="N678" s="19"/>
      <c r="O678" s="19"/>
      <c r="P678" s="24"/>
      <c r="Q678" s="24"/>
      <c r="R678" s="19"/>
      <c r="S678" s="19"/>
      <c r="T678" s="19"/>
      <c r="U678" s="19"/>
      <c r="V678" s="19"/>
      <c r="W678" s="19"/>
    </row>
    <row r="679" spans="1:23" ht="12.75" customHeight="1" x14ac:dyDescent="0.3">
      <c r="A679" s="19"/>
      <c r="B679" s="19"/>
      <c r="C679" s="19"/>
      <c r="D679" s="19"/>
      <c r="E679" s="19"/>
      <c r="F679" s="19"/>
      <c r="G679" s="19"/>
      <c r="H679" s="22"/>
      <c r="I679" s="19"/>
      <c r="J679" s="22"/>
      <c r="K679" s="19"/>
      <c r="L679" s="19"/>
      <c r="M679" s="19"/>
      <c r="N679" s="19"/>
      <c r="O679" s="19"/>
      <c r="P679" s="24"/>
      <c r="Q679" s="24"/>
      <c r="R679" s="19"/>
      <c r="S679" s="19"/>
      <c r="T679" s="19"/>
      <c r="U679" s="19"/>
      <c r="V679" s="19"/>
      <c r="W679" s="19"/>
    </row>
    <row r="680" spans="1:23" ht="12.75" customHeight="1" x14ac:dyDescent="0.3">
      <c r="A680" s="19"/>
      <c r="B680" s="19"/>
      <c r="C680" s="19"/>
      <c r="D680" s="19"/>
      <c r="E680" s="19"/>
      <c r="F680" s="19"/>
      <c r="G680" s="19"/>
      <c r="H680" s="22"/>
      <c r="I680" s="19"/>
      <c r="J680" s="22"/>
      <c r="K680" s="19"/>
      <c r="L680" s="19"/>
      <c r="M680" s="19"/>
      <c r="N680" s="19"/>
      <c r="O680" s="19"/>
      <c r="P680" s="24"/>
      <c r="Q680" s="24"/>
      <c r="R680" s="19"/>
      <c r="S680" s="19"/>
      <c r="T680" s="19"/>
      <c r="U680" s="19"/>
      <c r="V680" s="19"/>
      <c r="W680" s="19"/>
    </row>
    <row r="681" spans="1:23" ht="12.75" customHeight="1" x14ac:dyDescent="0.3">
      <c r="A681" s="19"/>
      <c r="B681" s="19"/>
      <c r="C681" s="19"/>
      <c r="D681" s="19"/>
      <c r="E681" s="19"/>
      <c r="F681" s="19"/>
      <c r="G681" s="19"/>
      <c r="H681" s="22"/>
      <c r="I681" s="19"/>
      <c r="J681" s="22"/>
      <c r="K681" s="19"/>
      <c r="L681" s="19"/>
      <c r="M681" s="19"/>
      <c r="N681" s="19"/>
      <c r="O681" s="19"/>
      <c r="P681" s="24"/>
      <c r="Q681" s="24"/>
      <c r="R681" s="19"/>
      <c r="S681" s="19"/>
      <c r="T681" s="19"/>
      <c r="U681" s="19"/>
      <c r="V681" s="19"/>
      <c r="W681" s="19"/>
    </row>
    <row r="682" spans="1:23" ht="12.75" customHeight="1" x14ac:dyDescent="0.3">
      <c r="A682" s="19"/>
      <c r="B682" s="19"/>
      <c r="C682" s="19"/>
      <c r="D682" s="19"/>
      <c r="E682" s="19"/>
      <c r="F682" s="19"/>
      <c r="G682" s="19"/>
      <c r="H682" s="22"/>
      <c r="I682" s="19"/>
      <c r="J682" s="22"/>
      <c r="K682" s="19"/>
      <c r="L682" s="19"/>
      <c r="M682" s="19"/>
      <c r="N682" s="19"/>
      <c r="O682" s="19"/>
      <c r="P682" s="24"/>
      <c r="Q682" s="24"/>
      <c r="R682" s="19"/>
      <c r="S682" s="19"/>
      <c r="T682" s="19"/>
      <c r="U682" s="19"/>
      <c r="V682" s="19"/>
      <c r="W682" s="19"/>
    </row>
    <row r="683" spans="1:23" ht="12.75" customHeight="1" x14ac:dyDescent="0.3">
      <c r="A683" s="19"/>
      <c r="B683" s="19"/>
      <c r="C683" s="19"/>
      <c r="D683" s="19"/>
      <c r="E683" s="19"/>
      <c r="F683" s="19"/>
      <c r="G683" s="19"/>
      <c r="H683" s="22"/>
      <c r="I683" s="19"/>
      <c r="J683" s="22"/>
      <c r="K683" s="19"/>
      <c r="L683" s="19"/>
      <c r="M683" s="19"/>
      <c r="N683" s="19"/>
      <c r="O683" s="19"/>
      <c r="P683" s="24"/>
      <c r="Q683" s="24"/>
      <c r="R683" s="19"/>
      <c r="S683" s="19"/>
      <c r="T683" s="19"/>
      <c r="U683" s="19"/>
      <c r="V683" s="19"/>
      <c r="W683" s="19"/>
    </row>
    <row r="684" spans="1:23" ht="12.75" customHeight="1" x14ac:dyDescent="0.3">
      <c r="A684" s="19"/>
      <c r="B684" s="19"/>
      <c r="C684" s="19"/>
      <c r="D684" s="19"/>
      <c r="E684" s="19"/>
      <c r="F684" s="19"/>
      <c r="G684" s="19"/>
      <c r="H684" s="22"/>
      <c r="I684" s="19"/>
      <c r="J684" s="22"/>
      <c r="K684" s="19"/>
      <c r="L684" s="19"/>
      <c r="M684" s="19"/>
      <c r="N684" s="19"/>
      <c r="O684" s="19"/>
      <c r="P684" s="24"/>
      <c r="Q684" s="24"/>
      <c r="R684" s="19"/>
      <c r="S684" s="19"/>
      <c r="T684" s="19"/>
      <c r="U684" s="19"/>
      <c r="V684" s="19"/>
      <c r="W684" s="19"/>
    </row>
    <row r="685" spans="1:23" ht="12.75" customHeight="1" x14ac:dyDescent="0.3">
      <c r="A685" s="19"/>
      <c r="B685" s="19"/>
      <c r="C685" s="19"/>
      <c r="D685" s="19"/>
      <c r="E685" s="19"/>
      <c r="F685" s="19"/>
      <c r="G685" s="19"/>
      <c r="H685" s="22"/>
      <c r="I685" s="19"/>
      <c r="J685" s="22"/>
      <c r="K685" s="19"/>
      <c r="L685" s="19"/>
      <c r="M685" s="19"/>
      <c r="N685" s="19"/>
      <c r="O685" s="19"/>
      <c r="P685" s="24"/>
      <c r="Q685" s="24"/>
      <c r="R685" s="19"/>
      <c r="S685" s="19"/>
      <c r="T685" s="19"/>
      <c r="U685" s="19"/>
      <c r="V685" s="19"/>
      <c r="W685" s="19"/>
    </row>
    <row r="686" spans="1:23" ht="12.75" customHeight="1" x14ac:dyDescent="0.3">
      <c r="A686" s="19"/>
      <c r="B686" s="19"/>
      <c r="C686" s="19"/>
      <c r="D686" s="19"/>
      <c r="E686" s="19"/>
      <c r="F686" s="19"/>
      <c r="G686" s="19"/>
      <c r="H686" s="22"/>
      <c r="I686" s="19"/>
      <c r="J686" s="22"/>
      <c r="K686" s="19"/>
      <c r="L686" s="19"/>
      <c r="M686" s="19"/>
      <c r="N686" s="19"/>
      <c r="O686" s="19"/>
      <c r="P686" s="24"/>
      <c r="Q686" s="24"/>
      <c r="R686" s="19"/>
      <c r="S686" s="19"/>
      <c r="T686" s="19"/>
      <c r="U686" s="19"/>
      <c r="V686" s="19"/>
      <c r="W686" s="19"/>
    </row>
    <row r="687" spans="1:23" ht="12.75" customHeight="1" x14ac:dyDescent="0.3">
      <c r="A687" s="19"/>
      <c r="B687" s="19"/>
      <c r="C687" s="19"/>
      <c r="D687" s="19"/>
      <c r="E687" s="19"/>
      <c r="F687" s="19"/>
      <c r="G687" s="19"/>
      <c r="H687" s="22"/>
      <c r="I687" s="19"/>
      <c r="J687" s="22"/>
      <c r="K687" s="19"/>
      <c r="L687" s="19"/>
      <c r="M687" s="19"/>
      <c r="N687" s="19"/>
      <c r="O687" s="19"/>
      <c r="P687" s="24"/>
      <c r="Q687" s="24"/>
      <c r="R687" s="19"/>
      <c r="S687" s="19"/>
      <c r="T687" s="19"/>
      <c r="U687" s="19"/>
      <c r="V687" s="19"/>
      <c r="W687" s="19"/>
    </row>
    <row r="688" spans="1:23" ht="12.75" customHeight="1" x14ac:dyDescent="0.3">
      <c r="A688" s="19"/>
      <c r="B688" s="19"/>
      <c r="C688" s="19"/>
      <c r="D688" s="19"/>
      <c r="E688" s="19"/>
      <c r="F688" s="19"/>
      <c r="G688" s="19"/>
      <c r="H688" s="22"/>
      <c r="I688" s="19"/>
      <c r="J688" s="22"/>
      <c r="K688" s="19"/>
      <c r="L688" s="19"/>
      <c r="M688" s="19"/>
      <c r="N688" s="19"/>
      <c r="O688" s="19"/>
      <c r="P688" s="24"/>
      <c r="Q688" s="24"/>
      <c r="R688" s="19"/>
      <c r="S688" s="19"/>
      <c r="T688" s="19"/>
      <c r="U688" s="19"/>
      <c r="V688" s="19"/>
      <c r="W688" s="19"/>
    </row>
    <row r="689" spans="1:23" ht="12.75" customHeight="1" x14ac:dyDescent="0.3">
      <c r="A689" s="19"/>
      <c r="B689" s="19"/>
      <c r="C689" s="19"/>
      <c r="D689" s="19"/>
      <c r="E689" s="19"/>
      <c r="F689" s="19"/>
      <c r="G689" s="19"/>
      <c r="H689" s="22"/>
      <c r="I689" s="19"/>
      <c r="J689" s="22"/>
      <c r="K689" s="19"/>
      <c r="L689" s="19"/>
      <c r="M689" s="19"/>
      <c r="N689" s="19"/>
      <c r="O689" s="19"/>
      <c r="P689" s="24"/>
      <c r="Q689" s="24"/>
      <c r="R689" s="19"/>
      <c r="S689" s="19"/>
      <c r="T689" s="19"/>
      <c r="U689" s="19"/>
      <c r="V689" s="19"/>
      <c r="W689" s="19"/>
    </row>
    <row r="690" spans="1:23" ht="12.75" customHeight="1" x14ac:dyDescent="0.3">
      <c r="A690" s="19"/>
      <c r="B690" s="19"/>
      <c r="C690" s="19"/>
      <c r="D690" s="19"/>
      <c r="E690" s="19"/>
      <c r="F690" s="19"/>
      <c r="G690" s="19"/>
      <c r="H690" s="22"/>
      <c r="I690" s="19"/>
      <c r="J690" s="22"/>
      <c r="K690" s="19"/>
      <c r="L690" s="19"/>
      <c r="M690" s="19"/>
      <c r="N690" s="19"/>
      <c r="O690" s="19"/>
      <c r="P690" s="24"/>
      <c r="Q690" s="24"/>
      <c r="R690" s="19"/>
      <c r="S690" s="19"/>
      <c r="T690" s="19"/>
      <c r="U690" s="19"/>
      <c r="V690" s="19"/>
      <c r="W690" s="19"/>
    </row>
    <row r="691" spans="1:23" ht="12.75" customHeight="1" x14ac:dyDescent="0.3">
      <c r="A691" s="19"/>
      <c r="B691" s="19"/>
      <c r="C691" s="19"/>
      <c r="D691" s="19"/>
      <c r="E691" s="19"/>
      <c r="F691" s="19"/>
      <c r="G691" s="19"/>
      <c r="H691" s="22"/>
      <c r="I691" s="19"/>
      <c r="J691" s="22"/>
      <c r="K691" s="19"/>
      <c r="L691" s="19"/>
      <c r="M691" s="19"/>
      <c r="N691" s="19"/>
      <c r="O691" s="19"/>
      <c r="P691" s="24"/>
      <c r="Q691" s="24"/>
      <c r="R691" s="19"/>
      <c r="S691" s="19"/>
      <c r="T691" s="19"/>
      <c r="U691" s="19"/>
      <c r="V691" s="19"/>
      <c r="W691" s="19"/>
    </row>
    <row r="692" spans="1:23" ht="12.75" customHeight="1" x14ac:dyDescent="0.3">
      <c r="A692" s="19"/>
      <c r="B692" s="19"/>
      <c r="C692" s="19"/>
      <c r="D692" s="19"/>
      <c r="E692" s="19"/>
      <c r="F692" s="19"/>
      <c r="G692" s="19"/>
      <c r="H692" s="22"/>
      <c r="I692" s="19"/>
      <c r="J692" s="22"/>
      <c r="K692" s="19"/>
      <c r="L692" s="19"/>
      <c r="M692" s="19"/>
      <c r="N692" s="19"/>
      <c r="O692" s="19"/>
      <c r="P692" s="24"/>
      <c r="Q692" s="24"/>
      <c r="R692" s="19"/>
      <c r="S692" s="19"/>
      <c r="T692" s="19"/>
      <c r="U692" s="19"/>
      <c r="V692" s="19"/>
      <c r="W692" s="19"/>
    </row>
    <row r="693" spans="1:23" ht="12.75" customHeight="1" x14ac:dyDescent="0.3">
      <c r="A693" s="19"/>
      <c r="B693" s="19"/>
      <c r="C693" s="19"/>
      <c r="D693" s="19"/>
      <c r="E693" s="19"/>
      <c r="F693" s="19"/>
      <c r="G693" s="19"/>
      <c r="H693" s="22"/>
      <c r="I693" s="19"/>
      <c r="J693" s="22"/>
      <c r="K693" s="19"/>
      <c r="L693" s="19"/>
      <c r="M693" s="19"/>
      <c r="N693" s="19"/>
      <c r="O693" s="19"/>
      <c r="P693" s="24"/>
      <c r="Q693" s="24"/>
      <c r="R693" s="19"/>
      <c r="S693" s="19"/>
      <c r="T693" s="19"/>
      <c r="U693" s="19"/>
      <c r="V693" s="19"/>
      <c r="W693" s="19"/>
    </row>
    <row r="694" spans="1:23" ht="12.75" customHeight="1" x14ac:dyDescent="0.3">
      <c r="A694" s="19"/>
      <c r="B694" s="19"/>
      <c r="C694" s="19"/>
      <c r="D694" s="19"/>
      <c r="E694" s="19"/>
      <c r="F694" s="19"/>
      <c r="G694" s="19"/>
      <c r="H694" s="22"/>
      <c r="I694" s="19"/>
      <c r="J694" s="22"/>
      <c r="K694" s="19"/>
      <c r="L694" s="19"/>
      <c r="M694" s="19"/>
      <c r="N694" s="19"/>
      <c r="O694" s="19"/>
      <c r="P694" s="24"/>
      <c r="Q694" s="24"/>
      <c r="R694" s="19"/>
      <c r="S694" s="19"/>
      <c r="T694" s="19"/>
      <c r="U694" s="19"/>
      <c r="V694" s="19"/>
      <c r="W694" s="19"/>
    </row>
    <row r="695" spans="1:23" ht="12.75" customHeight="1" x14ac:dyDescent="0.3">
      <c r="A695" s="19"/>
      <c r="B695" s="19"/>
      <c r="C695" s="19"/>
      <c r="D695" s="19"/>
      <c r="E695" s="19"/>
      <c r="F695" s="19"/>
      <c r="G695" s="19"/>
      <c r="H695" s="22"/>
      <c r="I695" s="19"/>
      <c r="J695" s="22"/>
      <c r="K695" s="19"/>
      <c r="L695" s="19"/>
      <c r="M695" s="19"/>
      <c r="N695" s="19"/>
      <c r="O695" s="19"/>
      <c r="P695" s="24"/>
      <c r="Q695" s="24"/>
      <c r="R695" s="19"/>
      <c r="S695" s="19"/>
      <c r="T695" s="19"/>
      <c r="U695" s="19"/>
      <c r="V695" s="19"/>
      <c r="W695" s="19"/>
    </row>
    <row r="696" spans="1:23" ht="12.75" customHeight="1" x14ac:dyDescent="0.3">
      <c r="A696" s="19"/>
      <c r="B696" s="19"/>
      <c r="C696" s="19"/>
      <c r="D696" s="19"/>
      <c r="E696" s="19"/>
      <c r="F696" s="19"/>
      <c r="G696" s="19"/>
      <c r="H696" s="22"/>
      <c r="I696" s="19"/>
      <c r="J696" s="22"/>
      <c r="K696" s="19"/>
      <c r="L696" s="19"/>
      <c r="M696" s="19"/>
      <c r="N696" s="19"/>
      <c r="O696" s="19"/>
      <c r="P696" s="24"/>
      <c r="Q696" s="24"/>
      <c r="R696" s="19"/>
      <c r="S696" s="19"/>
      <c r="T696" s="19"/>
      <c r="U696" s="19"/>
      <c r="V696" s="19"/>
      <c r="W696" s="19"/>
    </row>
    <row r="697" spans="1:23" ht="12.75" customHeight="1" x14ac:dyDescent="0.3">
      <c r="A697" s="19"/>
      <c r="B697" s="19"/>
      <c r="C697" s="19"/>
      <c r="D697" s="19"/>
      <c r="E697" s="19"/>
      <c r="F697" s="19"/>
      <c r="G697" s="19"/>
      <c r="H697" s="22"/>
      <c r="I697" s="19"/>
      <c r="J697" s="22"/>
      <c r="K697" s="19"/>
      <c r="L697" s="19"/>
      <c r="M697" s="19"/>
      <c r="N697" s="19"/>
      <c r="O697" s="19"/>
      <c r="P697" s="24"/>
      <c r="Q697" s="24"/>
      <c r="R697" s="19"/>
      <c r="S697" s="19"/>
      <c r="T697" s="19"/>
      <c r="U697" s="19"/>
      <c r="V697" s="19"/>
      <c r="W697" s="19"/>
    </row>
    <row r="698" spans="1:23" ht="12.75" customHeight="1" x14ac:dyDescent="0.3">
      <c r="A698" s="19"/>
      <c r="B698" s="19"/>
      <c r="C698" s="19"/>
      <c r="D698" s="19"/>
      <c r="E698" s="19"/>
      <c r="F698" s="19"/>
      <c r="G698" s="19"/>
      <c r="H698" s="22"/>
      <c r="I698" s="19"/>
      <c r="J698" s="22"/>
      <c r="K698" s="19"/>
      <c r="L698" s="19"/>
      <c r="M698" s="19"/>
      <c r="N698" s="19"/>
      <c r="O698" s="19"/>
      <c r="P698" s="24"/>
      <c r="Q698" s="24"/>
      <c r="R698" s="19"/>
      <c r="S698" s="19"/>
      <c r="T698" s="19"/>
      <c r="U698" s="19"/>
      <c r="V698" s="19"/>
      <c r="W698" s="19"/>
    </row>
    <row r="699" spans="1:23" ht="12.75" customHeight="1" x14ac:dyDescent="0.3">
      <c r="A699" s="19"/>
      <c r="B699" s="19"/>
      <c r="C699" s="19"/>
      <c r="D699" s="19"/>
      <c r="E699" s="19"/>
      <c r="F699" s="19"/>
      <c r="G699" s="19"/>
      <c r="H699" s="22"/>
      <c r="I699" s="19"/>
      <c r="J699" s="22"/>
      <c r="K699" s="19"/>
      <c r="L699" s="19"/>
      <c r="M699" s="19"/>
      <c r="N699" s="19"/>
      <c r="O699" s="19"/>
      <c r="P699" s="24"/>
      <c r="Q699" s="24"/>
      <c r="R699" s="19"/>
      <c r="S699" s="19"/>
      <c r="T699" s="19"/>
      <c r="U699" s="19"/>
      <c r="V699" s="19"/>
      <c r="W699" s="19"/>
    </row>
    <row r="700" spans="1:23" ht="12.75" customHeight="1" x14ac:dyDescent="0.3">
      <c r="A700" s="19"/>
      <c r="B700" s="19"/>
      <c r="C700" s="19"/>
      <c r="D700" s="19"/>
      <c r="E700" s="19"/>
      <c r="F700" s="19"/>
      <c r="G700" s="19"/>
      <c r="H700" s="22"/>
      <c r="I700" s="19"/>
      <c r="J700" s="22"/>
      <c r="K700" s="19"/>
      <c r="L700" s="19"/>
      <c r="M700" s="19"/>
      <c r="N700" s="19"/>
      <c r="O700" s="19"/>
      <c r="P700" s="24"/>
      <c r="Q700" s="24"/>
      <c r="R700" s="19"/>
      <c r="S700" s="19"/>
      <c r="T700" s="19"/>
      <c r="U700" s="19"/>
      <c r="V700" s="19"/>
      <c r="W700" s="19"/>
    </row>
    <row r="701" spans="1:23" ht="12.75" customHeight="1" x14ac:dyDescent="0.3">
      <c r="A701" s="19"/>
      <c r="B701" s="19"/>
      <c r="C701" s="19"/>
      <c r="D701" s="19"/>
      <c r="E701" s="19"/>
      <c r="F701" s="19"/>
      <c r="G701" s="19"/>
      <c r="H701" s="22"/>
      <c r="I701" s="19"/>
      <c r="J701" s="22"/>
      <c r="K701" s="19"/>
      <c r="L701" s="19"/>
      <c r="M701" s="19"/>
      <c r="N701" s="19"/>
      <c r="O701" s="19"/>
      <c r="P701" s="24"/>
      <c r="Q701" s="24"/>
      <c r="R701" s="19"/>
      <c r="S701" s="19"/>
      <c r="T701" s="19"/>
      <c r="U701" s="19"/>
      <c r="V701" s="19"/>
      <c r="W701" s="19"/>
    </row>
    <row r="702" spans="1:23" ht="12.75" customHeight="1" x14ac:dyDescent="0.3">
      <c r="A702" s="19"/>
      <c r="B702" s="19"/>
      <c r="C702" s="19"/>
      <c r="D702" s="19"/>
      <c r="E702" s="19"/>
      <c r="F702" s="19"/>
      <c r="G702" s="19"/>
      <c r="H702" s="22"/>
      <c r="I702" s="19"/>
      <c r="J702" s="22"/>
      <c r="K702" s="19"/>
      <c r="L702" s="19"/>
      <c r="M702" s="19"/>
      <c r="N702" s="19"/>
      <c r="O702" s="19"/>
      <c r="P702" s="24"/>
      <c r="Q702" s="24"/>
      <c r="R702" s="19"/>
      <c r="S702" s="19"/>
      <c r="T702" s="19"/>
      <c r="U702" s="19"/>
      <c r="V702" s="19"/>
      <c r="W702" s="19"/>
    </row>
    <row r="703" spans="1:23" ht="12.75" customHeight="1" x14ac:dyDescent="0.3">
      <c r="A703" s="19"/>
      <c r="B703" s="19"/>
      <c r="C703" s="19"/>
      <c r="D703" s="19"/>
      <c r="E703" s="19"/>
      <c r="F703" s="19"/>
      <c r="G703" s="19"/>
      <c r="H703" s="22"/>
      <c r="I703" s="19"/>
      <c r="J703" s="22"/>
      <c r="K703" s="19"/>
      <c r="L703" s="19"/>
      <c r="M703" s="19"/>
      <c r="N703" s="19"/>
      <c r="O703" s="19"/>
      <c r="P703" s="24"/>
      <c r="Q703" s="24"/>
      <c r="R703" s="19"/>
      <c r="S703" s="19"/>
      <c r="T703" s="19"/>
      <c r="U703" s="19"/>
      <c r="V703" s="19"/>
      <c r="W703" s="19"/>
    </row>
    <row r="704" spans="1:23" ht="12.75" customHeight="1" x14ac:dyDescent="0.3">
      <c r="A704" s="19"/>
      <c r="B704" s="19"/>
      <c r="C704" s="19"/>
      <c r="D704" s="19"/>
      <c r="E704" s="19"/>
      <c r="F704" s="19"/>
      <c r="G704" s="19"/>
      <c r="H704" s="22"/>
      <c r="I704" s="19"/>
      <c r="J704" s="22"/>
      <c r="K704" s="19"/>
      <c r="L704" s="19"/>
      <c r="M704" s="19"/>
      <c r="N704" s="19"/>
      <c r="O704" s="19"/>
      <c r="P704" s="24"/>
      <c r="Q704" s="24"/>
      <c r="R704" s="19"/>
      <c r="S704" s="19"/>
      <c r="T704" s="19"/>
      <c r="U704" s="19"/>
      <c r="V704" s="19"/>
      <c r="W704" s="19"/>
    </row>
    <row r="705" spans="1:23" ht="12.75" customHeight="1" x14ac:dyDescent="0.3">
      <c r="A705" s="19"/>
      <c r="B705" s="19"/>
      <c r="C705" s="19"/>
      <c r="D705" s="19"/>
      <c r="E705" s="19"/>
      <c r="F705" s="19"/>
      <c r="G705" s="19"/>
      <c r="H705" s="22"/>
      <c r="I705" s="19"/>
      <c r="J705" s="22"/>
      <c r="K705" s="19"/>
      <c r="L705" s="19"/>
      <c r="M705" s="19"/>
      <c r="N705" s="19"/>
      <c r="O705" s="19"/>
      <c r="P705" s="24"/>
      <c r="Q705" s="24"/>
      <c r="R705" s="19"/>
      <c r="S705" s="19"/>
      <c r="T705" s="19"/>
      <c r="U705" s="19"/>
      <c r="V705" s="19"/>
      <c r="W705" s="19"/>
    </row>
    <row r="706" spans="1:23" ht="12.75" customHeight="1" x14ac:dyDescent="0.3">
      <c r="A706" s="19"/>
      <c r="B706" s="19"/>
      <c r="C706" s="19"/>
      <c r="D706" s="19"/>
      <c r="E706" s="19"/>
      <c r="F706" s="19"/>
      <c r="G706" s="19"/>
      <c r="H706" s="22"/>
      <c r="I706" s="19"/>
      <c r="J706" s="22"/>
      <c r="K706" s="19"/>
      <c r="L706" s="19"/>
      <c r="M706" s="19"/>
      <c r="N706" s="19"/>
      <c r="O706" s="19"/>
      <c r="P706" s="24"/>
      <c r="Q706" s="24"/>
      <c r="R706" s="19"/>
      <c r="S706" s="19"/>
      <c r="T706" s="19"/>
      <c r="U706" s="19"/>
      <c r="V706" s="19"/>
      <c r="W706" s="19"/>
    </row>
    <row r="707" spans="1:23" ht="12.75" customHeight="1" x14ac:dyDescent="0.3">
      <c r="A707" s="19"/>
      <c r="B707" s="19"/>
      <c r="C707" s="19"/>
      <c r="D707" s="19"/>
      <c r="E707" s="19"/>
      <c r="F707" s="19"/>
      <c r="G707" s="19"/>
      <c r="H707" s="22"/>
      <c r="I707" s="19"/>
      <c r="J707" s="22"/>
      <c r="K707" s="19"/>
      <c r="L707" s="19"/>
      <c r="M707" s="19"/>
      <c r="N707" s="19"/>
      <c r="O707" s="19"/>
      <c r="P707" s="24"/>
      <c r="Q707" s="24"/>
      <c r="R707" s="19"/>
      <c r="S707" s="19"/>
      <c r="T707" s="19"/>
      <c r="U707" s="19"/>
      <c r="V707" s="19"/>
      <c r="W707" s="19"/>
    </row>
    <row r="708" spans="1:23" ht="12.75" customHeight="1" x14ac:dyDescent="0.3">
      <c r="A708" s="19"/>
      <c r="B708" s="19"/>
      <c r="C708" s="19"/>
      <c r="D708" s="19"/>
      <c r="E708" s="19"/>
      <c r="F708" s="19"/>
      <c r="G708" s="19"/>
      <c r="H708" s="22"/>
      <c r="I708" s="19"/>
      <c r="J708" s="22"/>
      <c r="K708" s="19"/>
      <c r="L708" s="19"/>
      <c r="M708" s="19"/>
      <c r="N708" s="19"/>
      <c r="O708" s="19"/>
      <c r="P708" s="24"/>
      <c r="Q708" s="24"/>
      <c r="R708" s="19"/>
      <c r="S708" s="19"/>
      <c r="T708" s="19"/>
      <c r="U708" s="19"/>
      <c r="V708" s="19"/>
      <c r="W708" s="19"/>
    </row>
    <row r="709" spans="1:23" ht="12.75" customHeight="1" x14ac:dyDescent="0.3">
      <c r="A709" s="19"/>
      <c r="B709" s="19"/>
      <c r="C709" s="19"/>
      <c r="D709" s="19"/>
      <c r="E709" s="19"/>
      <c r="F709" s="19"/>
      <c r="G709" s="19"/>
      <c r="H709" s="22"/>
      <c r="I709" s="19"/>
      <c r="J709" s="22"/>
      <c r="K709" s="19"/>
      <c r="L709" s="19"/>
      <c r="M709" s="19"/>
      <c r="N709" s="19"/>
      <c r="O709" s="19"/>
      <c r="P709" s="24"/>
      <c r="Q709" s="24"/>
      <c r="R709" s="19"/>
      <c r="S709" s="19"/>
      <c r="T709" s="19"/>
      <c r="U709" s="19"/>
      <c r="V709" s="19"/>
      <c r="W709" s="19"/>
    </row>
    <row r="710" spans="1:23" ht="12.75" customHeight="1" x14ac:dyDescent="0.3">
      <c r="A710" s="19"/>
      <c r="B710" s="19"/>
      <c r="C710" s="19"/>
      <c r="D710" s="19"/>
      <c r="E710" s="19"/>
      <c r="F710" s="19"/>
      <c r="G710" s="19"/>
      <c r="H710" s="22"/>
      <c r="I710" s="19"/>
      <c r="J710" s="22"/>
      <c r="K710" s="19"/>
      <c r="L710" s="19"/>
      <c r="M710" s="19"/>
      <c r="N710" s="19"/>
      <c r="O710" s="19"/>
      <c r="P710" s="24"/>
      <c r="Q710" s="24"/>
      <c r="R710" s="19"/>
      <c r="S710" s="19"/>
      <c r="T710" s="19"/>
      <c r="U710" s="19"/>
      <c r="V710" s="19"/>
      <c r="W710" s="19"/>
    </row>
    <row r="711" spans="1:23" ht="12.75" customHeight="1" x14ac:dyDescent="0.3">
      <c r="A711" s="19"/>
      <c r="B711" s="19"/>
      <c r="C711" s="19"/>
      <c r="D711" s="19"/>
      <c r="E711" s="19"/>
      <c r="F711" s="19"/>
      <c r="G711" s="19"/>
      <c r="H711" s="22"/>
      <c r="I711" s="19"/>
      <c r="J711" s="22"/>
      <c r="K711" s="19"/>
      <c r="L711" s="19"/>
      <c r="M711" s="19"/>
      <c r="N711" s="19"/>
      <c r="O711" s="19"/>
      <c r="P711" s="24"/>
      <c r="Q711" s="24"/>
      <c r="R711" s="19"/>
      <c r="S711" s="19"/>
      <c r="T711" s="19"/>
      <c r="U711" s="19"/>
      <c r="V711" s="19"/>
      <c r="W711" s="19"/>
    </row>
    <row r="712" spans="1:23" ht="12.75" customHeight="1" x14ac:dyDescent="0.3">
      <c r="A712" s="19"/>
      <c r="B712" s="19"/>
      <c r="C712" s="19"/>
      <c r="D712" s="19"/>
      <c r="E712" s="19"/>
      <c r="F712" s="19"/>
      <c r="G712" s="19"/>
      <c r="H712" s="22"/>
      <c r="I712" s="19"/>
      <c r="J712" s="22"/>
      <c r="K712" s="19"/>
      <c r="L712" s="19"/>
      <c r="M712" s="19"/>
      <c r="N712" s="19"/>
      <c r="O712" s="19"/>
      <c r="P712" s="24"/>
      <c r="Q712" s="24"/>
      <c r="R712" s="19"/>
      <c r="S712" s="19"/>
      <c r="T712" s="19"/>
      <c r="U712" s="19"/>
      <c r="V712" s="19"/>
      <c r="W712" s="19"/>
    </row>
    <row r="713" spans="1:23" ht="12.75" customHeight="1" x14ac:dyDescent="0.3">
      <c r="A713" s="19"/>
      <c r="B713" s="19"/>
      <c r="C713" s="19"/>
      <c r="D713" s="19"/>
      <c r="E713" s="19"/>
      <c r="F713" s="19"/>
      <c r="G713" s="19"/>
      <c r="H713" s="22"/>
      <c r="I713" s="19"/>
      <c r="J713" s="22"/>
      <c r="K713" s="19"/>
      <c r="L713" s="19"/>
      <c r="M713" s="19"/>
      <c r="N713" s="19"/>
      <c r="O713" s="19"/>
      <c r="P713" s="24"/>
      <c r="Q713" s="24"/>
      <c r="R713" s="19"/>
      <c r="S713" s="19"/>
      <c r="T713" s="19"/>
      <c r="U713" s="19"/>
      <c r="V713" s="19"/>
      <c r="W713" s="19"/>
    </row>
    <row r="714" spans="1:23" ht="12.75" customHeight="1" x14ac:dyDescent="0.3">
      <c r="A714" s="19"/>
      <c r="B714" s="19"/>
      <c r="C714" s="19"/>
      <c r="D714" s="19"/>
      <c r="E714" s="19"/>
      <c r="F714" s="19"/>
      <c r="G714" s="19"/>
      <c r="H714" s="22"/>
      <c r="I714" s="19"/>
      <c r="J714" s="22"/>
      <c r="K714" s="19"/>
      <c r="L714" s="19"/>
      <c r="M714" s="19"/>
      <c r="N714" s="19"/>
      <c r="O714" s="19"/>
      <c r="P714" s="24"/>
      <c r="Q714" s="24"/>
      <c r="R714" s="19"/>
      <c r="S714" s="19"/>
      <c r="T714" s="19"/>
      <c r="U714" s="19"/>
      <c r="V714" s="19"/>
      <c r="W714" s="19"/>
    </row>
    <row r="715" spans="1:23" ht="12.75" customHeight="1" x14ac:dyDescent="0.3">
      <c r="A715" s="19"/>
      <c r="B715" s="19"/>
      <c r="C715" s="19"/>
      <c r="D715" s="19"/>
      <c r="E715" s="19"/>
      <c r="F715" s="19"/>
      <c r="G715" s="19"/>
      <c r="H715" s="22"/>
      <c r="I715" s="19"/>
      <c r="J715" s="22"/>
      <c r="K715" s="19"/>
      <c r="L715" s="19"/>
      <c r="M715" s="19"/>
      <c r="N715" s="19"/>
      <c r="O715" s="19"/>
      <c r="P715" s="24"/>
      <c r="Q715" s="24"/>
      <c r="R715" s="19"/>
      <c r="S715" s="19"/>
      <c r="T715" s="19"/>
      <c r="U715" s="19"/>
      <c r="V715" s="19"/>
      <c r="W715" s="19"/>
    </row>
    <row r="716" spans="1:23" ht="12.75" customHeight="1" x14ac:dyDescent="0.3">
      <c r="A716" s="19"/>
      <c r="B716" s="19"/>
      <c r="C716" s="19"/>
      <c r="D716" s="19"/>
      <c r="E716" s="19"/>
      <c r="F716" s="19"/>
      <c r="G716" s="19"/>
      <c r="H716" s="22"/>
      <c r="I716" s="19"/>
      <c r="J716" s="22"/>
      <c r="K716" s="19"/>
      <c r="L716" s="19"/>
      <c r="M716" s="19"/>
      <c r="N716" s="19"/>
      <c r="O716" s="19"/>
      <c r="P716" s="24"/>
      <c r="Q716" s="24"/>
      <c r="R716" s="19"/>
      <c r="S716" s="19"/>
      <c r="T716" s="19"/>
      <c r="U716" s="19"/>
      <c r="V716" s="19"/>
      <c r="W716" s="19"/>
    </row>
    <row r="717" spans="1:23" ht="12.75" customHeight="1" x14ac:dyDescent="0.3">
      <c r="A717" s="19"/>
      <c r="B717" s="19"/>
      <c r="C717" s="19"/>
      <c r="D717" s="19"/>
      <c r="E717" s="19"/>
      <c r="F717" s="19"/>
      <c r="G717" s="19"/>
      <c r="H717" s="22"/>
      <c r="I717" s="19"/>
      <c r="J717" s="22"/>
      <c r="K717" s="19"/>
      <c r="L717" s="19"/>
      <c r="M717" s="19"/>
      <c r="N717" s="19"/>
      <c r="O717" s="19"/>
      <c r="P717" s="24"/>
      <c r="Q717" s="24"/>
      <c r="R717" s="19"/>
      <c r="S717" s="19"/>
      <c r="T717" s="19"/>
      <c r="U717" s="19"/>
      <c r="V717" s="19"/>
      <c r="W717" s="19"/>
    </row>
    <row r="718" spans="1:23" ht="12.75" customHeight="1" x14ac:dyDescent="0.3">
      <c r="A718" s="19"/>
      <c r="B718" s="19"/>
      <c r="C718" s="19"/>
      <c r="D718" s="19"/>
      <c r="E718" s="19"/>
      <c r="F718" s="19"/>
      <c r="G718" s="19"/>
      <c r="H718" s="22"/>
      <c r="I718" s="19"/>
      <c r="J718" s="22"/>
      <c r="K718" s="19"/>
      <c r="L718" s="19"/>
      <c r="M718" s="19"/>
      <c r="N718" s="19"/>
      <c r="O718" s="19"/>
      <c r="P718" s="24"/>
      <c r="Q718" s="24"/>
      <c r="R718" s="19"/>
      <c r="S718" s="19"/>
      <c r="T718" s="19"/>
      <c r="U718" s="19"/>
      <c r="V718" s="19"/>
      <c r="W718" s="19"/>
    </row>
    <row r="719" spans="1:23" ht="12.75" customHeight="1" x14ac:dyDescent="0.3">
      <c r="A719" s="19"/>
      <c r="B719" s="19"/>
      <c r="C719" s="19"/>
      <c r="D719" s="19"/>
      <c r="E719" s="19"/>
      <c r="F719" s="19"/>
      <c r="G719" s="19"/>
      <c r="H719" s="22"/>
      <c r="I719" s="19"/>
      <c r="J719" s="22"/>
      <c r="K719" s="19"/>
      <c r="L719" s="19"/>
      <c r="M719" s="19"/>
      <c r="N719" s="19"/>
      <c r="O719" s="19"/>
      <c r="P719" s="24"/>
      <c r="Q719" s="24"/>
      <c r="R719" s="19"/>
      <c r="S719" s="19"/>
      <c r="T719" s="19"/>
      <c r="U719" s="19"/>
      <c r="V719" s="19"/>
      <c r="W719" s="19"/>
    </row>
    <row r="720" spans="1:23" ht="12.75" customHeight="1" x14ac:dyDescent="0.3">
      <c r="A720" s="19"/>
      <c r="B720" s="19"/>
      <c r="C720" s="19"/>
      <c r="D720" s="19"/>
      <c r="E720" s="19"/>
      <c r="F720" s="19"/>
      <c r="G720" s="19"/>
      <c r="H720" s="22"/>
      <c r="I720" s="19"/>
      <c r="J720" s="22"/>
      <c r="K720" s="19"/>
      <c r="L720" s="19"/>
      <c r="M720" s="19"/>
      <c r="N720" s="19"/>
      <c r="O720" s="19"/>
      <c r="P720" s="24"/>
      <c r="Q720" s="24"/>
      <c r="R720" s="19"/>
      <c r="S720" s="19"/>
      <c r="T720" s="19"/>
      <c r="U720" s="19"/>
      <c r="V720" s="19"/>
      <c r="W720" s="19"/>
    </row>
    <row r="721" spans="1:23" ht="12.75" customHeight="1" x14ac:dyDescent="0.3">
      <c r="A721" s="19"/>
      <c r="B721" s="19"/>
      <c r="C721" s="19"/>
      <c r="D721" s="19"/>
      <c r="E721" s="19"/>
      <c r="F721" s="19"/>
      <c r="G721" s="19"/>
      <c r="H721" s="22"/>
      <c r="I721" s="19"/>
      <c r="J721" s="22"/>
      <c r="K721" s="19"/>
      <c r="L721" s="19"/>
      <c r="M721" s="19"/>
      <c r="N721" s="19"/>
      <c r="O721" s="19"/>
      <c r="P721" s="24"/>
      <c r="Q721" s="24"/>
      <c r="R721" s="19"/>
      <c r="S721" s="19"/>
      <c r="T721" s="19"/>
      <c r="U721" s="19"/>
      <c r="V721" s="19"/>
      <c r="W721" s="19"/>
    </row>
    <row r="722" spans="1:23" ht="12.75" customHeight="1" x14ac:dyDescent="0.3">
      <c r="A722" s="19"/>
      <c r="B722" s="19"/>
      <c r="C722" s="19"/>
      <c r="D722" s="19"/>
      <c r="E722" s="19"/>
      <c r="F722" s="19"/>
      <c r="G722" s="19"/>
      <c r="H722" s="22"/>
      <c r="I722" s="19"/>
      <c r="J722" s="22"/>
      <c r="K722" s="19"/>
      <c r="L722" s="19"/>
      <c r="M722" s="19"/>
      <c r="N722" s="19"/>
      <c r="O722" s="19"/>
      <c r="P722" s="24"/>
      <c r="Q722" s="24"/>
      <c r="R722" s="19"/>
      <c r="S722" s="19"/>
      <c r="T722" s="19"/>
      <c r="U722" s="19"/>
      <c r="V722" s="19"/>
      <c r="W722" s="19"/>
    </row>
    <row r="723" spans="1:23" ht="12.75" customHeight="1" x14ac:dyDescent="0.3">
      <c r="A723" s="19"/>
      <c r="B723" s="19"/>
      <c r="C723" s="19"/>
      <c r="D723" s="19"/>
      <c r="E723" s="19"/>
      <c r="F723" s="19"/>
      <c r="G723" s="19"/>
      <c r="H723" s="22"/>
      <c r="I723" s="19"/>
      <c r="J723" s="22"/>
      <c r="K723" s="19"/>
      <c r="L723" s="19"/>
      <c r="M723" s="19"/>
      <c r="N723" s="19"/>
      <c r="O723" s="19"/>
      <c r="P723" s="24"/>
      <c r="Q723" s="24"/>
      <c r="R723" s="19"/>
      <c r="S723" s="19"/>
      <c r="T723" s="19"/>
      <c r="U723" s="19"/>
      <c r="V723" s="19"/>
      <c r="W723" s="19"/>
    </row>
    <row r="724" spans="1:23" ht="12.75" customHeight="1" x14ac:dyDescent="0.3">
      <c r="A724" s="19"/>
      <c r="B724" s="19"/>
      <c r="C724" s="19"/>
      <c r="D724" s="19"/>
      <c r="E724" s="19"/>
      <c r="F724" s="19"/>
      <c r="G724" s="19"/>
      <c r="H724" s="22"/>
      <c r="I724" s="19"/>
      <c r="J724" s="22"/>
      <c r="K724" s="19"/>
      <c r="L724" s="19"/>
      <c r="M724" s="19"/>
      <c r="N724" s="19"/>
      <c r="O724" s="19"/>
      <c r="P724" s="24"/>
      <c r="Q724" s="24"/>
      <c r="R724" s="19"/>
      <c r="S724" s="19"/>
      <c r="T724" s="19"/>
      <c r="U724" s="19"/>
      <c r="V724" s="19"/>
      <c r="W724" s="19"/>
    </row>
    <row r="725" spans="1:23" ht="12.75" customHeight="1" x14ac:dyDescent="0.3">
      <c r="A725" s="19"/>
      <c r="B725" s="19"/>
      <c r="C725" s="19"/>
      <c r="D725" s="19"/>
      <c r="E725" s="19"/>
      <c r="F725" s="19"/>
      <c r="G725" s="19"/>
      <c r="H725" s="22"/>
      <c r="I725" s="19"/>
      <c r="J725" s="22"/>
      <c r="K725" s="19"/>
      <c r="L725" s="19"/>
      <c r="M725" s="19"/>
      <c r="N725" s="19"/>
      <c r="O725" s="19"/>
      <c r="P725" s="24"/>
      <c r="Q725" s="24"/>
      <c r="R725" s="19"/>
      <c r="S725" s="19"/>
      <c r="T725" s="19"/>
      <c r="U725" s="19"/>
      <c r="V725" s="19"/>
      <c r="W725" s="19"/>
    </row>
    <row r="726" spans="1:23" ht="12.75" customHeight="1" x14ac:dyDescent="0.3">
      <c r="A726" s="19"/>
      <c r="B726" s="19"/>
      <c r="C726" s="19"/>
      <c r="D726" s="19"/>
      <c r="E726" s="19"/>
      <c r="F726" s="19"/>
      <c r="G726" s="19"/>
      <c r="H726" s="22"/>
      <c r="I726" s="19"/>
      <c r="J726" s="22"/>
      <c r="K726" s="19"/>
      <c r="L726" s="19"/>
      <c r="M726" s="19"/>
      <c r="N726" s="19"/>
      <c r="O726" s="19"/>
      <c r="P726" s="24"/>
      <c r="Q726" s="24"/>
      <c r="R726" s="19"/>
      <c r="S726" s="19"/>
      <c r="T726" s="19"/>
      <c r="U726" s="19"/>
      <c r="V726" s="19"/>
      <c r="W726" s="19"/>
    </row>
    <row r="727" spans="1:23" ht="12.75" customHeight="1" x14ac:dyDescent="0.3">
      <c r="A727" s="19"/>
      <c r="B727" s="19"/>
      <c r="C727" s="19"/>
      <c r="D727" s="19"/>
      <c r="E727" s="19"/>
      <c r="F727" s="19"/>
      <c r="G727" s="19"/>
      <c r="H727" s="22"/>
      <c r="I727" s="19"/>
      <c r="J727" s="22"/>
      <c r="K727" s="19"/>
      <c r="L727" s="19"/>
      <c r="M727" s="19"/>
      <c r="N727" s="19"/>
      <c r="O727" s="19"/>
      <c r="P727" s="24"/>
      <c r="Q727" s="24"/>
      <c r="R727" s="19"/>
      <c r="S727" s="19"/>
      <c r="T727" s="19"/>
      <c r="U727" s="19"/>
      <c r="V727" s="19"/>
      <c r="W727" s="19"/>
    </row>
    <row r="728" spans="1:23" ht="12.75" customHeight="1" x14ac:dyDescent="0.3">
      <c r="A728" s="19"/>
      <c r="B728" s="19"/>
      <c r="C728" s="19"/>
      <c r="D728" s="19"/>
      <c r="E728" s="19"/>
      <c r="F728" s="19"/>
      <c r="G728" s="19"/>
      <c r="H728" s="22"/>
      <c r="I728" s="19"/>
      <c r="J728" s="22"/>
      <c r="K728" s="19"/>
      <c r="L728" s="19"/>
      <c r="M728" s="19"/>
      <c r="N728" s="19"/>
      <c r="O728" s="19"/>
      <c r="P728" s="24"/>
      <c r="Q728" s="24"/>
      <c r="R728" s="19"/>
      <c r="S728" s="19"/>
      <c r="T728" s="19"/>
      <c r="U728" s="19"/>
      <c r="V728" s="19"/>
      <c r="W728" s="19"/>
    </row>
    <row r="729" spans="1:23" ht="12.75" customHeight="1" x14ac:dyDescent="0.3">
      <c r="A729" s="19"/>
      <c r="B729" s="19"/>
      <c r="C729" s="19"/>
      <c r="D729" s="19"/>
      <c r="E729" s="19"/>
      <c r="F729" s="19"/>
      <c r="G729" s="19"/>
      <c r="H729" s="22"/>
      <c r="I729" s="19"/>
      <c r="J729" s="22"/>
      <c r="K729" s="19"/>
      <c r="L729" s="19"/>
      <c r="M729" s="19"/>
      <c r="N729" s="19"/>
      <c r="O729" s="19"/>
      <c r="P729" s="24"/>
      <c r="Q729" s="24"/>
      <c r="R729" s="19"/>
      <c r="S729" s="19"/>
      <c r="T729" s="19"/>
      <c r="U729" s="19"/>
      <c r="V729" s="19"/>
      <c r="W729" s="19"/>
    </row>
    <row r="730" spans="1:23" ht="12.75" customHeight="1" x14ac:dyDescent="0.3">
      <c r="A730" s="19"/>
      <c r="B730" s="19"/>
      <c r="C730" s="19"/>
      <c r="D730" s="19"/>
      <c r="E730" s="19"/>
      <c r="F730" s="19"/>
      <c r="G730" s="19"/>
      <c r="H730" s="22"/>
      <c r="I730" s="19"/>
      <c r="J730" s="22"/>
      <c r="K730" s="19"/>
      <c r="L730" s="19"/>
      <c r="M730" s="19"/>
      <c r="N730" s="19"/>
      <c r="O730" s="19"/>
      <c r="P730" s="24"/>
      <c r="Q730" s="24"/>
      <c r="R730" s="19"/>
      <c r="S730" s="19"/>
      <c r="T730" s="19"/>
      <c r="U730" s="19"/>
      <c r="V730" s="19"/>
      <c r="W730" s="19"/>
    </row>
    <row r="731" spans="1:23" ht="12.75" customHeight="1" x14ac:dyDescent="0.3">
      <c r="A731" s="19"/>
      <c r="B731" s="19"/>
      <c r="C731" s="19"/>
      <c r="D731" s="19"/>
      <c r="E731" s="19"/>
      <c r="F731" s="19"/>
      <c r="G731" s="19"/>
      <c r="H731" s="22"/>
      <c r="I731" s="19"/>
      <c r="J731" s="22"/>
      <c r="K731" s="19"/>
      <c r="L731" s="19"/>
      <c r="M731" s="19"/>
      <c r="N731" s="19"/>
      <c r="O731" s="19"/>
      <c r="P731" s="24"/>
      <c r="Q731" s="24"/>
      <c r="R731" s="19"/>
      <c r="S731" s="19"/>
      <c r="T731" s="19"/>
      <c r="U731" s="19"/>
      <c r="V731" s="19"/>
      <c r="W731" s="19"/>
    </row>
    <row r="732" spans="1:23" ht="12.75" customHeight="1" x14ac:dyDescent="0.3">
      <c r="A732" s="19"/>
      <c r="B732" s="19"/>
      <c r="C732" s="19"/>
      <c r="D732" s="19"/>
      <c r="E732" s="19"/>
      <c r="F732" s="19"/>
      <c r="G732" s="19"/>
      <c r="H732" s="22"/>
      <c r="I732" s="19"/>
      <c r="J732" s="22"/>
      <c r="K732" s="19"/>
      <c r="L732" s="19"/>
      <c r="M732" s="19"/>
      <c r="N732" s="19"/>
      <c r="O732" s="19"/>
      <c r="P732" s="24"/>
      <c r="Q732" s="24"/>
      <c r="R732" s="19"/>
      <c r="S732" s="19"/>
      <c r="T732" s="19"/>
      <c r="U732" s="19"/>
      <c r="V732" s="19"/>
      <c r="W732" s="19"/>
    </row>
    <row r="733" spans="1:23" ht="12.75" customHeight="1" x14ac:dyDescent="0.3">
      <c r="A733" s="19"/>
      <c r="B733" s="19"/>
      <c r="C733" s="19"/>
      <c r="D733" s="19"/>
      <c r="E733" s="19"/>
      <c r="F733" s="19"/>
      <c r="G733" s="19"/>
      <c r="H733" s="22"/>
      <c r="I733" s="19"/>
      <c r="J733" s="22"/>
      <c r="K733" s="19"/>
      <c r="L733" s="19"/>
      <c r="M733" s="19"/>
      <c r="N733" s="19"/>
      <c r="O733" s="19"/>
      <c r="P733" s="24"/>
      <c r="Q733" s="24"/>
      <c r="R733" s="19"/>
      <c r="S733" s="19"/>
      <c r="T733" s="19"/>
      <c r="U733" s="19"/>
      <c r="V733" s="19"/>
      <c r="W733" s="19"/>
    </row>
    <row r="734" spans="1:23" ht="12.75" customHeight="1" x14ac:dyDescent="0.3">
      <c r="A734" s="19"/>
      <c r="B734" s="19"/>
      <c r="C734" s="19"/>
      <c r="D734" s="19"/>
      <c r="E734" s="19"/>
      <c r="F734" s="19"/>
      <c r="G734" s="19"/>
      <c r="H734" s="22"/>
      <c r="I734" s="19"/>
      <c r="J734" s="22"/>
      <c r="K734" s="19"/>
      <c r="L734" s="19"/>
      <c r="M734" s="19"/>
      <c r="N734" s="19"/>
      <c r="O734" s="19"/>
      <c r="P734" s="24"/>
      <c r="Q734" s="24"/>
      <c r="R734" s="19"/>
      <c r="S734" s="19"/>
      <c r="T734" s="19"/>
      <c r="U734" s="19"/>
      <c r="V734" s="19"/>
      <c r="W734" s="19"/>
    </row>
    <row r="735" spans="1:23" ht="12.75" customHeight="1" x14ac:dyDescent="0.3">
      <c r="A735" s="19"/>
      <c r="B735" s="19"/>
      <c r="C735" s="19"/>
      <c r="D735" s="19"/>
      <c r="E735" s="19"/>
      <c r="F735" s="19"/>
      <c r="G735" s="19"/>
      <c r="H735" s="22"/>
      <c r="I735" s="19"/>
      <c r="J735" s="22"/>
      <c r="K735" s="19"/>
      <c r="L735" s="19"/>
      <c r="M735" s="19"/>
      <c r="N735" s="19"/>
      <c r="O735" s="19"/>
      <c r="P735" s="24"/>
      <c r="Q735" s="24"/>
      <c r="R735" s="19"/>
      <c r="S735" s="19"/>
      <c r="T735" s="19"/>
      <c r="U735" s="19"/>
      <c r="V735" s="19"/>
      <c r="W735" s="19"/>
    </row>
    <row r="736" spans="1:23" ht="12.75" customHeight="1" x14ac:dyDescent="0.3">
      <c r="A736" s="19"/>
      <c r="B736" s="19"/>
      <c r="C736" s="19"/>
      <c r="D736" s="19"/>
      <c r="E736" s="19"/>
      <c r="F736" s="19"/>
      <c r="G736" s="19"/>
      <c r="H736" s="22"/>
      <c r="I736" s="19"/>
      <c r="J736" s="22"/>
      <c r="K736" s="19"/>
      <c r="L736" s="19"/>
      <c r="M736" s="19"/>
      <c r="N736" s="19"/>
      <c r="O736" s="19"/>
      <c r="P736" s="24"/>
      <c r="Q736" s="24"/>
      <c r="R736" s="19"/>
      <c r="S736" s="19"/>
      <c r="T736" s="19"/>
      <c r="U736" s="19"/>
      <c r="V736" s="19"/>
      <c r="W736" s="19"/>
    </row>
    <row r="737" spans="1:23" ht="12.75" customHeight="1" x14ac:dyDescent="0.3">
      <c r="A737" s="19"/>
      <c r="B737" s="19"/>
      <c r="C737" s="19"/>
      <c r="D737" s="19"/>
      <c r="E737" s="19"/>
      <c r="F737" s="19"/>
      <c r="G737" s="19"/>
      <c r="H737" s="22"/>
      <c r="I737" s="19"/>
      <c r="J737" s="22"/>
      <c r="K737" s="19"/>
      <c r="L737" s="19"/>
      <c r="M737" s="19"/>
      <c r="N737" s="19"/>
      <c r="O737" s="19"/>
      <c r="P737" s="24"/>
      <c r="Q737" s="24"/>
      <c r="R737" s="19"/>
      <c r="S737" s="19"/>
      <c r="T737" s="19"/>
      <c r="U737" s="19"/>
      <c r="V737" s="19"/>
      <c r="W737" s="19"/>
    </row>
    <row r="738" spans="1:23" ht="12.75" customHeight="1" x14ac:dyDescent="0.3">
      <c r="A738" s="19"/>
      <c r="B738" s="19"/>
      <c r="C738" s="19"/>
      <c r="D738" s="19"/>
      <c r="E738" s="19"/>
      <c r="F738" s="19"/>
      <c r="G738" s="19"/>
      <c r="H738" s="22"/>
      <c r="I738" s="19"/>
      <c r="J738" s="22"/>
      <c r="K738" s="19"/>
      <c r="L738" s="19"/>
      <c r="M738" s="19"/>
      <c r="N738" s="19"/>
      <c r="O738" s="19"/>
      <c r="P738" s="24"/>
      <c r="Q738" s="24"/>
      <c r="R738" s="19"/>
      <c r="S738" s="19"/>
      <c r="T738" s="19"/>
      <c r="U738" s="19"/>
      <c r="V738" s="19"/>
      <c r="W738" s="19"/>
    </row>
    <row r="739" spans="1:23" ht="12.75" customHeight="1" x14ac:dyDescent="0.3">
      <c r="A739" s="19"/>
      <c r="B739" s="19"/>
      <c r="C739" s="19"/>
      <c r="D739" s="19"/>
      <c r="E739" s="19"/>
      <c r="F739" s="19"/>
      <c r="G739" s="19"/>
      <c r="H739" s="22"/>
      <c r="I739" s="19"/>
      <c r="J739" s="22"/>
      <c r="K739" s="19"/>
      <c r="L739" s="19"/>
      <c r="M739" s="19"/>
      <c r="N739" s="19"/>
      <c r="O739" s="19"/>
      <c r="P739" s="24"/>
      <c r="Q739" s="24"/>
      <c r="R739" s="19"/>
      <c r="S739" s="19"/>
      <c r="T739" s="19"/>
      <c r="U739" s="19"/>
      <c r="V739" s="19"/>
      <c r="W739" s="19"/>
    </row>
    <row r="740" spans="1:23" ht="12.75" customHeight="1" x14ac:dyDescent="0.3">
      <c r="A740" s="19"/>
      <c r="B740" s="19"/>
      <c r="C740" s="19"/>
      <c r="D740" s="19"/>
      <c r="E740" s="19"/>
      <c r="F740" s="19"/>
      <c r="G740" s="19"/>
      <c r="H740" s="22"/>
      <c r="I740" s="19"/>
      <c r="J740" s="22"/>
      <c r="K740" s="19"/>
      <c r="L740" s="19"/>
      <c r="M740" s="19"/>
      <c r="N740" s="19"/>
      <c r="O740" s="19"/>
      <c r="P740" s="24"/>
      <c r="Q740" s="24"/>
      <c r="R740" s="19"/>
      <c r="S740" s="19"/>
      <c r="T740" s="19"/>
      <c r="U740" s="19"/>
      <c r="V740" s="19"/>
      <c r="W740" s="19"/>
    </row>
    <row r="741" spans="1:23" ht="12.75" customHeight="1" x14ac:dyDescent="0.3">
      <c r="A741" s="19"/>
      <c r="B741" s="19"/>
      <c r="C741" s="19"/>
      <c r="D741" s="19"/>
      <c r="E741" s="19"/>
      <c r="F741" s="19"/>
      <c r="G741" s="19"/>
      <c r="H741" s="22"/>
      <c r="I741" s="19"/>
      <c r="J741" s="22"/>
      <c r="K741" s="19"/>
      <c r="L741" s="19"/>
      <c r="M741" s="19"/>
      <c r="N741" s="19"/>
      <c r="O741" s="19"/>
      <c r="P741" s="24"/>
      <c r="Q741" s="24"/>
      <c r="R741" s="19"/>
      <c r="S741" s="19"/>
      <c r="T741" s="19"/>
      <c r="U741" s="19"/>
      <c r="V741" s="19"/>
      <c r="W741" s="19"/>
    </row>
    <row r="742" spans="1:23" ht="12.75" customHeight="1" x14ac:dyDescent="0.3">
      <c r="A742" s="19"/>
      <c r="B742" s="19"/>
      <c r="C742" s="19"/>
      <c r="D742" s="19"/>
      <c r="E742" s="19"/>
      <c r="F742" s="19"/>
      <c r="G742" s="19"/>
      <c r="H742" s="22"/>
      <c r="I742" s="19"/>
      <c r="J742" s="22"/>
      <c r="K742" s="19"/>
      <c r="L742" s="19"/>
      <c r="M742" s="19"/>
      <c r="N742" s="19"/>
      <c r="O742" s="19"/>
      <c r="P742" s="24"/>
      <c r="Q742" s="24"/>
      <c r="R742" s="19"/>
      <c r="S742" s="19"/>
      <c r="T742" s="19"/>
      <c r="U742" s="19"/>
      <c r="V742" s="19"/>
      <c r="W742" s="19"/>
    </row>
    <row r="743" spans="1:23" ht="12.75" customHeight="1" x14ac:dyDescent="0.3">
      <c r="A743" s="19"/>
      <c r="B743" s="19"/>
      <c r="C743" s="19"/>
      <c r="D743" s="19"/>
      <c r="E743" s="19"/>
      <c r="F743" s="19"/>
      <c r="G743" s="19"/>
      <c r="H743" s="22"/>
      <c r="I743" s="19"/>
      <c r="J743" s="22"/>
      <c r="K743" s="19"/>
      <c r="L743" s="19"/>
      <c r="M743" s="19"/>
      <c r="N743" s="19"/>
      <c r="O743" s="19"/>
      <c r="P743" s="24"/>
      <c r="Q743" s="24"/>
      <c r="R743" s="19"/>
      <c r="S743" s="19"/>
      <c r="T743" s="19"/>
      <c r="U743" s="19"/>
      <c r="V743" s="19"/>
      <c r="W743" s="19"/>
    </row>
    <row r="744" spans="1:23" ht="12.75" customHeight="1" x14ac:dyDescent="0.3">
      <c r="A744" s="19"/>
      <c r="B744" s="19"/>
      <c r="C744" s="19"/>
      <c r="D744" s="19"/>
      <c r="E744" s="19"/>
      <c r="F744" s="19"/>
      <c r="G744" s="19"/>
      <c r="H744" s="22"/>
      <c r="I744" s="19"/>
      <c r="J744" s="22"/>
      <c r="K744" s="19"/>
      <c r="L744" s="19"/>
      <c r="M744" s="19"/>
      <c r="N744" s="19"/>
      <c r="O744" s="19"/>
      <c r="P744" s="24"/>
      <c r="Q744" s="24"/>
      <c r="R744" s="19"/>
      <c r="S744" s="19"/>
      <c r="T744" s="19"/>
      <c r="U744" s="19"/>
      <c r="V744" s="19"/>
      <c r="W744" s="19"/>
    </row>
    <row r="745" spans="1:23" ht="12.75" customHeight="1" x14ac:dyDescent="0.3">
      <c r="A745" s="19"/>
      <c r="B745" s="19"/>
      <c r="C745" s="19"/>
      <c r="D745" s="19"/>
      <c r="E745" s="19"/>
      <c r="F745" s="19"/>
      <c r="G745" s="19"/>
      <c r="H745" s="22"/>
      <c r="I745" s="19"/>
      <c r="J745" s="22"/>
      <c r="K745" s="19"/>
      <c r="L745" s="19"/>
      <c r="M745" s="19"/>
      <c r="N745" s="19"/>
      <c r="O745" s="19"/>
      <c r="P745" s="24"/>
      <c r="Q745" s="24"/>
      <c r="R745" s="19"/>
      <c r="S745" s="19"/>
      <c r="T745" s="19"/>
      <c r="U745" s="19"/>
      <c r="V745" s="19"/>
      <c r="W745" s="19"/>
    </row>
    <row r="746" spans="1:23" ht="12.75" customHeight="1" x14ac:dyDescent="0.3">
      <c r="A746" s="19"/>
      <c r="B746" s="19"/>
      <c r="C746" s="19"/>
      <c r="D746" s="19"/>
      <c r="E746" s="19"/>
      <c r="F746" s="19"/>
      <c r="G746" s="19"/>
      <c r="H746" s="22"/>
      <c r="I746" s="19"/>
      <c r="J746" s="22"/>
      <c r="K746" s="19"/>
      <c r="L746" s="19"/>
      <c r="M746" s="19"/>
      <c r="N746" s="19"/>
      <c r="O746" s="19"/>
      <c r="P746" s="24"/>
      <c r="Q746" s="24"/>
      <c r="R746" s="19"/>
      <c r="S746" s="19"/>
      <c r="T746" s="19"/>
      <c r="U746" s="19"/>
      <c r="V746" s="19"/>
      <c r="W746" s="19"/>
    </row>
    <row r="747" spans="1:23" ht="12.75" customHeight="1" x14ac:dyDescent="0.3">
      <c r="A747" s="19"/>
      <c r="B747" s="19"/>
      <c r="C747" s="19"/>
      <c r="D747" s="19"/>
      <c r="E747" s="19"/>
      <c r="F747" s="19"/>
      <c r="G747" s="19"/>
      <c r="H747" s="22"/>
      <c r="I747" s="19"/>
      <c r="J747" s="22"/>
      <c r="K747" s="19"/>
      <c r="L747" s="19"/>
      <c r="M747" s="19"/>
      <c r="N747" s="19"/>
      <c r="O747" s="19"/>
      <c r="P747" s="24"/>
      <c r="Q747" s="24"/>
      <c r="R747" s="19"/>
      <c r="S747" s="19"/>
      <c r="T747" s="19"/>
      <c r="U747" s="19"/>
      <c r="V747" s="19"/>
      <c r="W747" s="19"/>
    </row>
    <row r="748" spans="1:23" ht="12.75" customHeight="1" x14ac:dyDescent="0.3">
      <c r="A748" s="19"/>
      <c r="B748" s="19"/>
      <c r="C748" s="19"/>
      <c r="D748" s="19"/>
      <c r="E748" s="19"/>
      <c r="F748" s="19"/>
      <c r="G748" s="19"/>
      <c r="H748" s="22"/>
      <c r="I748" s="19"/>
      <c r="J748" s="22"/>
      <c r="K748" s="19"/>
      <c r="L748" s="19"/>
      <c r="M748" s="19"/>
      <c r="N748" s="19"/>
      <c r="O748" s="19"/>
      <c r="P748" s="24"/>
      <c r="Q748" s="24"/>
      <c r="R748" s="19"/>
      <c r="S748" s="19"/>
      <c r="T748" s="19"/>
      <c r="U748" s="19"/>
      <c r="V748" s="19"/>
      <c r="W748" s="19"/>
    </row>
    <row r="749" spans="1:23" ht="12.75" customHeight="1" x14ac:dyDescent="0.3">
      <c r="A749" s="19"/>
      <c r="B749" s="19"/>
      <c r="C749" s="19"/>
      <c r="D749" s="19"/>
      <c r="E749" s="19"/>
      <c r="F749" s="19"/>
      <c r="G749" s="19"/>
      <c r="H749" s="22"/>
      <c r="I749" s="19"/>
      <c r="J749" s="22"/>
      <c r="K749" s="19"/>
      <c r="L749" s="19"/>
      <c r="M749" s="19"/>
      <c r="N749" s="19"/>
      <c r="O749" s="19"/>
      <c r="P749" s="24"/>
      <c r="Q749" s="24"/>
      <c r="R749" s="19"/>
      <c r="S749" s="19"/>
      <c r="T749" s="19"/>
      <c r="U749" s="19"/>
      <c r="V749" s="19"/>
      <c r="W749" s="19"/>
    </row>
    <row r="750" spans="1:23" ht="12.75" customHeight="1" x14ac:dyDescent="0.3">
      <c r="A750" s="19"/>
      <c r="B750" s="19"/>
      <c r="C750" s="19"/>
      <c r="D750" s="19"/>
      <c r="E750" s="19"/>
      <c r="F750" s="19"/>
      <c r="G750" s="19"/>
      <c r="H750" s="22"/>
      <c r="I750" s="19"/>
      <c r="J750" s="22"/>
      <c r="K750" s="19"/>
      <c r="L750" s="19"/>
      <c r="M750" s="19"/>
      <c r="N750" s="19"/>
      <c r="O750" s="19"/>
      <c r="P750" s="24"/>
      <c r="Q750" s="24"/>
      <c r="R750" s="19"/>
      <c r="S750" s="19"/>
      <c r="T750" s="19"/>
      <c r="U750" s="19"/>
      <c r="V750" s="19"/>
      <c r="W750" s="19"/>
    </row>
    <row r="751" spans="1:23" ht="12.75" customHeight="1" x14ac:dyDescent="0.3">
      <c r="A751" s="19"/>
      <c r="B751" s="19"/>
      <c r="C751" s="19"/>
      <c r="D751" s="19"/>
      <c r="E751" s="19"/>
      <c r="F751" s="19"/>
      <c r="G751" s="19"/>
      <c r="H751" s="22"/>
      <c r="I751" s="19"/>
      <c r="J751" s="22"/>
      <c r="K751" s="19"/>
      <c r="L751" s="19"/>
      <c r="M751" s="19"/>
      <c r="N751" s="19"/>
      <c r="O751" s="19"/>
      <c r="P751" s="24"/>
      <c r="Q751" s="24"/>
      <c r="R751" s="19"/>
      <c r="S751" s="19"/>
      <c r="T751" s="19"/>
      <c r="U751" s="19"/>
      <c r="V751" s="19"/>
      <c r="W751" s="19"/>
    </row>
    <row r="752" spans="1:23" ht="12.75" customHeight="1" x14ac:dyDescent="0.3">
      <c r="A752" s="19"/>
      <c r="B752" s="19"/>
      <c r="C752" s="19"/>
      <c r="D752" s="19"/>
      <c r="E752" s="19"/>
      <c r="F752" s="19"/>
      <c r="G752" s="19"/>
      <c r="H752" s="22"/>
      <c r="I752" s="19"/>
      <c r="J752" s="22"/>
      <c r="K752" s="19"/>
      <c r="L752" s="19"/>
      <c r="M752" s="19"/>
      <c r="N752" s="19"/>
      <c r="O752" s="19"/>
      <c r="P752" s="24"/>
      <c r="Q752" s="24"/>
      <c r="R752" s="19"/>
      <c r="S752" s="19"/>
      <c r="T752" s="19"/>
      <c r="U752" s="19"/>
      <c r="V752" s="19"/>
      <c r="W752" s="19"/>
    </row>
    <row r="753" spans="1:23" ht="12.75" customHeight="1" x14ac:dyDescent="0.3">
      <c r="A753" s="19"/>
      <c r="B753" s="19"/>
      <c r="C753" s="19"/>
      <c r="D753" s="19"/>
      <c r="E753" s="19"/>
      <c r="F753" s="19"/>
      <c r="G753" s="19"/>
      <c r="H753" s="22"/>
      <c r="I753" s="19"/>
      <c r="J753" s="22"/>
      <c r="K753" s="19"/>
      <c r="L753" s="19"/>
      <c r="M753" s="19"/>
      <c r="N753" s="19"/>
      <c r="O753" s="19"/>
      <c r="P753" s="24"/>
      <c r="Q753" s="24"/>
      <c r="R753" s="19"/>
      <c r="S753" s="19"/>
      <c r="T753" s="19"/>
      <c r="U753" s="19"/>
      <c r="V753" s="19"/>
      <c r="W753" s="19"/>
    </row>
    <row r="754" spans="1:23" ht="12.75" customHeight="1" x14ac:dyDescent="0.3">
      <c r="A754" s="19"/>
      <c r="B754" s="19"/>
      <c r="C754" s="19"/>
      <c r="D754" s="19"/>
      <c r="E754" s="19"/>
      <c r="F754" s="19"/>
      <c r="G754" s="19"/>
      <c r="H754" s="22"/>
      <c r="I754" s="19"/>
      <c r="J754" s="22"/>
      <c r="K754" s="19"/>
      <c r="L754" s="19"/>
      <c r="M754" s="19"/>
      <c r="N754" s="19"/>
      <c r="O754" s="19"/>
      <c r="P754" s="24"/>
      <c r="Q754" s="24"/>
      <c r="R754" s="19"/>
      <c r="S754" s="19"/>
      <c r="T754" s="19"/>
      <c r="U754" s="19"/>
      <c r="V754" s="19"/>
      <c r="W754" s="19"/>
    </row>
    <row r="755" spans="1:23" ht="12.75" customHeight="1" x14ac:dyDescent="0.3">
      <c r="A755" s="19"/>
      <c r="B755" s="19"/>
      <c r="C755" s="19"/>
      <c r="D755" s="19"/>
      <c r="E755" s="19"/>
      <c r="F755" s="19"/>
      <c r="G755" s="19"/>
      <c r="H755" s="22"/>
      <c r="I755" s="19"/>
      <c r="J755" s="22"/>
      <c r="K755" s="19"/>
      <c r="L755" s="19"/>
      <c r="M755" s="19"/>
      <c r="N755" s="19"/>
      <c r="O755" s="19"/>
      <c r="P755" s="24"/>
      <c r="Q755" s="24"/>
      <c r="R755" s="19"/>
      <c r="S755" s="19"/>
      <c r="T755" s="19"/>
      <c r="U755" s="19"/>
      <c r="V755" s="19"/>
      <c r="W755" s="19"/>
    </row>
    <row r="756" spans="1:23" ht="12.75" customHeight="1" x14ac:dyDescent="0.3">
      <c r="A756" s="19"/>
      <c r="B756" s="19"/>
      <c r="C756" s="19"/>
      <c r="D756" s="19"/>
      <c r="E756" s="19"/>
      <c r="F756" s="19"/>
      <c r="G756" s="19"/>
      <c r="H756" s="22"/>
      <c r="I756" s="19"/>
      <c r="J756" s="22"/>
      <c r="K756" s="19"/>
      <c r="L756" s="19"/>
      <c r="M756" s="19"/>
      <c r="N756" s="19"/>
      <c r="O756" s="19"/>
      <c r="P756" s="24"/>
      <c r="Q756" s="24"/>
      <c r="R756" s="19"/>
      <c r="S756" s="19"/>
      <c r="T756" s="19"/>
      <c r="U756" s="19"/>
      <c r="V756" s="19"/>
      <c r="W756" s="19"/>
    </row>
    <row r="757" spans="1:23" ht="12.75" customHeight="1" x14ac:dyDescent="0.3">
      <c r="A757" s="19"/>
      <c r="B757" s="19"/>
      <c r="C757" s="19"/>
      <c r="D757" s="19"/>
      <c r="E757" s="19"/>
      <c r="F757" s="19"/>
      <c r="G757" s="19"/>
      <c r="H757" s="22"/>
      <c r="I757" s="19"/>
      <c r="J757" s="22"/>
      <c r="K757" s="19"/>
      <c r="L757" s="19"/>
      <c r="M757" s="19"/>
      <c r="N757" s="19"/>
      <c r="O757" s="19"/>
      <c r="P757" s="24"/>
      <c r="Q757" s="24"/>
      <c r="R757" s="19"/>
      <c r="S757" s="19"/>
      <c r="T757" s="19"/>
      <c r="U757" s="19"/>
      <c r="V757" s="19"/>
      <c r="W757" s="19"/>
    </row>
    <row r="758" spans="1:23" ht="12.75" customHeight="1" x14ac:dyDescent="0.3">
      <c r="A758" s="19"/>
      <c r="B758" s="19"/>
      <c r="C758" s="19"/>
      <c r="D758" s="19"/>
      <c r="E758" s="19"/>
      <c r="F758" s="19"/>
      <c r="G758" s="19"/>
      <c r="H758" s="22"/>
      <c r="I758" s="19"/>
      <c r="J758" s="22"/>
      <c r="K758" s="19"/>
      <c r="L758" s="19"/>
      <c r="M758" s="19"/>
      <c r="N758" s="19"/>
      <c r="O758" s="19"/>
      <c r="P758" s="24"/>
      <c r="Q758" s="24"/>
      <c r="R758" s="19"/>
      <c r="S758" s="19"/>
      <c r="T758" s="19"/>
      <c r="U758" s="19"/>
      <c r="V758" s="19"/>
      <c r="W758" s="19"/>
    </row>
    <row r="759" spans="1:23" ht="12.75" customHeight="1" x14ac:dyDescent="0.3">
      <c r="A759" s="19"/>
      <c r="B759" s="19"/>
      <c r="C759" s="19"/>
      <c r="D759" s="19"/>
      <c r="E759" s="19"/>
      <c r="F759" s="19"/>
      <c r="G759" s="19"/>
      <c r="H759" s="22"/>
      <c r="I759" s="19"/>
      <c r="J759" s="22"/>
      <c r="K759" s="19"/>
      <c r="L759" s="19"/>
      <c r="M759" s="19"/>
      <c r="N759" s="19"/>
      <c r="O759" s="19"/>
      <c r="P759" s="24"/>
      <c r="Q759" s="24"/>
      <c r="R759" s="19"/>
      <c r="S759" s="19"/>
      <c r="T759" s="19"/>
      <c r="U759" s="19"/>
      <c r="V759" s="19"/>
      <c r="W759" s="19"/>
    </row>
    <row r="760" spans="1:23" ht="12.75" customHeight="1" x14ac:dyDescent="0.3">
      <c r="A760" s="19"/>
      <c r="B760" s="19"/>
      <c r="C760" s="19"/>
      <c r="D760" s="19"/>
      <c r="E760" s="19"/>
      <c r="F760" s="19"/>
      <c r="G760" s="19"/>
      <c r="H760" s="22"/>
      <c r="I760" s="19"/>
      <c r="J760" s="22"/>
      <c r="K760" s="19"/>
      <c r="L760" s="19"/>
      <c r="M760" s="19"/>
      <c r="N760" s="19"/>
      <c r="O760" s="19"/>
      <c r="P760" s="24"/>
      <c r="Q760" s="24"/>
      <c r="R760" s="19"/>
      <c r="S760" s="19"/>
      <c r="T760" s="19"/>
      <c r="U760" s="19"/>
      <c r="V760" s="19"/>
      <c r="W760" s="19"/>
    </row>
    <row r="761" spans="1:23" ht="12.75" customHeight="1" x14ac:dyDescent="0.3">
      <c r="A761" s="19"/>
      <c r="B761" s="19"/>
      <c r="C761" s="19"/>
      <c r="D761" s="19"/>
      <c r="E761" s="19"/>
      <c r="F761" s="19"/>
      <c r="G761" s="19"/>
      <c r="H761" s="22"/>
      <c r="I761" s="19"/>
      <c r="J761" s="22"/>
      <c r="K761" s="19"/>
      <c r="L761" s="19"/>
      <c r="M761" s="19"/>
      <c r="N761" s="19"/>
      <c r="O761" s="19"/>
      <c r="P761" s="24"/>
      <c r="Q761" s="24"/>
      <c r="R761" s="19"/>
      <c r="S761" s="19"/>
      <c r="T761" s="19"/>
      <c r="U761" s="19"/>
      <c r="V761" s="19"/>
      <c r="W761" s="19"/>
    </row>
    <row r="762" spans="1:23" ht="12.75" customHeight="1" x14ac:dyDescent="0.3">
      <c r="A762" s="19"/>
      <c r="B762" s="19"/>
      <c r="C762" s="19"/>
      <c r="D762" s="19"/>
      <c r="E762" s="19"/>
      <c r="F762" s="19"/>
      <c r="G762" s="19"/>
      <c r="H762" s="22"/>
      <c r="I762" s="19"/>
      <c r="J762" s="22"/>
      <c r="K762" s="19"/>
      <c r="L762" s="19"/>
      <c r="M762" s="19"/>
      <c r="N762" s="19"/>
      <c r="O762" s="19"/>
      <c r="P762" s="24"/>
      <c r="Q762" s="24"/>
      <c r="R762" s="19"/>
      <c r="S762" s="19"/>
      <c r="T762" s="19"/>
      <c r="U762" s="19"/>
      <c r="V762" s="19"/>
      <c r="W762" s="19"/>
    </row>
    <row r="763" spans="1:23" ht="12.75" customHeight="1" x14ac:dyDescent="0.3">
      <c r="A763" s="19"/>
      <c r="B763" s="19"/>
      <c r="C763" s="19"/>
      <c r="D763" s="19"/>
      <c r="E763" s="19"/>
      <c r="F763" s="19"/>
      <c r="G763" s="19"/>
      <c r="H763" s="22"/>
      <c r="I763" s="19"/>
      <c r="J763" s="22"/>
      <c r="K763" s="19"/>
      <c r="L763" s="19"/>
      <c r="M763" s="19"/>
      <c r="N763" s="19"/>
      <c r="O763" s="19"/>
      <c r="P763" s="24"/>
      <c r="Q763" s="24"/>
      <c r="R763" s="19"/>
      <c r="S763" s="19"/>
      <c r="T763" s="19"/>
      <c r="U763" s="19"/>
      <c r="V763" s="19"/>
      <c r="W763" s="19"/>
    </row>
    <row r="764" spans="1:23" ht="12.75" customHeight="1" x14ac:dyDescent="0.3">
      <c r="A764" s="19"/>
      <c r="B764" s="19"/>
      <c r="C764" s="19"/>
      <c r="D764" s="19"/>
      <c r="E764" s="19"/>
      <c r="F764" s="19"/>
      <c r="G764" s="19"/>
      <c r="H764" s="22"/>
      <c r="I764" s="19"/>
      <c r="J764" s="22"/>
      <c r="K764" s="19"/>
      <c r="L764" s="19"/>
      <c r="M764" s="19"/>
      <c r="N764" s="19"/>
      <c r="O764" s="19"/>
      <c r="P764" s="24"/>
      <c r="Q764" s="24"/>
      <c r="R764" s="19"/>
      <c r="S764" s="19"/>
      <c r="T764" s="19"/>
      <c r="U764" s="19"/>
      <c r="V764" s="19"/>
      <c r="W764" s="19"/>
    </row>
    <row r="765" spans="1:23" ht="12.75" customHeight="1" x14ac:dyDescent="0.3">
      <c r="A765" s="19"/>
      <c r="B765" s="19"/>
      <c r="C765" s="19"/>
      <c r="D765" s="19"/>
      <c r="E765" s="19"/>
      <c r="F765" s="19"/>
      <c r="G765" s="19"/>
      <c r="H765" s="22"/>
      <c r="I765" s="19"/>
      <c r="J765" s="22"/>
      <c r="K765" s="19"/>
      <c r="L765" s="19"/>
      <c r="M765" s="19"/>
      <c r="N765" s="19"/>
      <c r="O765" s="19"/>
      <c r="P765" s="24"/>
      <c r="Q765" s="24"/>
      <c r="R765" s="19"/>
      <c r="S765" s="19"/>
      <c r="T765" s="19"/>
      <c r="U765" s="19"/>
      <c r="V765" s="19"/>
      <c r="W765" s="19"/>
    </row>
    <row r="766" spans="1:23" ht="12.75" customHeight="1" x14ac:dyDescent="0.3">
      <c r="A766" s="19"/>
      <c r="B766" s="19"/>
      <c r="C766" s="19"/>
      <c r="D766" s="19"/>
      <c r="E766" s="19"/>
      <c r="F766" s="19"/>
      <c r="G766" s="19"/>
      <c r="H766" s="22"/>
      <c r="I766" s="19"/>
      <c r="J766" s="22"/>
      <c r="K766" s="19"/>
      <c r="L766" s="19"/>
      <c r="M766" s="19"/>
      <c r="N766" s="19"/>
      <c r="O766" s="19"/>
      <c r="P766" s="24"/>
      <c r="Q766" s="24"/>
      <c r="R766" s="19"/>
      <c r="S766" s="19"/>
      <c r="T766" s="19"/>
      <c r="U766" s="19"/>
      <c r="V766" s="19"/>
      <c r="W766" s="19"/>
    </row>
    <row r="767" spans="1:23" ht="12.75" customHeight="1" x14ac:dyDescent="0.3">
      <c r="A767" s="19"/>
      <c r="B767" s="19"/>
      <c r="C767" s="19"/>
      <c r="D767" s="19"/>
      <c r="E767" s="19"/>
      <c r="F767" s="19"/>
      <c r="G767" s="19"/>
      <c r="H767" s="22"/>
      <c r="I767" s="19"/>
      <c r="J767" s="22"/>
      <c r="K767" s="19"/>
      <c r="L767" s="19"/>
      <c r="M767" s="19"/>
      <c r="N767" s="19"/>
      <c r="O767" s="19"/>
      <c r="P767" s="24"/>
      <c r="Q767" s="24"/>
      <c r="R767" s="19"/>
      <c r="S767" s="19"/>
      <c r="T767" s="19"/>
      <c r="U767" s="19"/>
      <c r="V767" s="19"/>
      <c r="W767" s="19"/>
    </row>
    <row r="768" spans="1:23" ht="12.75" customHeight="1" x14ac:dyDescent="0.3">
      <c r="A768" s="19"/>
      <c r="B768" s="19"/>
      <c r="C768" s="19"/>
      <c r="D768" s="19"/>
      <c r="E768" s="19"/>
      <c r="F768" s="19"/>
      <c r="G768" s="19"/>
      <c r="H768" s="22"/>
      <c r="I768" s="19"/>
      <c r="J768" s="22"/>
      <c r="K768" s="19"/>
      <c r="L768" s="19"/>
      <c r="M768" s="19"/>
      <c r="N768" s="19"/>
      <c r="O768" s="19"/>
      <c r="P768" s="24"/>
      <c r="Q768" s="24"/>
      <c r="R768" s="19"/>
      <c r="S768" s="19"/>
      <c r="T768" s="19"/>
      <c r="U768" s="19"/>
      <c r="V768" s="19"/>
      <c r="W768" s="19"/>
    </row>
    <row r="769" spans="1:23" ht="12.75" customHeight="1" x14ac:dyDescent="0.3">
      <c r="A769" s="19"/>
      <c r="B769" s="19"/>
      <c r="C769" s="19"/>
      <c r="D769" s="19"/>
      <c r="E769" s="19"/>
      <c r="F769" s="19"/>
      <c r="G769" s="19"/>
      <c r="H769" s="22"/>
      <c r="I769" s="19"/>
      <c r="J769" s="22"/>
      <c r="K769" s="19"/>
      <c r="L769" s="19"/>
      <c r="M769" s="19"/>
      <c r="N769" s="19"/>
      <c r="O769" s="19"/>
      <c r="P769" s="24"/>
      <c r="Q769" s="24"/>
      <c r="R769" s="19"/>
      <c r="S769" s="19"/>
      <c r="T769" s="19"/>
      <c r="U769" s="19"/>
      <c r="V769" s="19"/>
      <c r="W769" s="19"/>
    </row>
    <row r="770" spans="1:23" ht="12.75" customHeight="1" x14ac:dyDescent="0.3">
      <c r="A770" s="19"/>
      <c r="B770" s="19"/>
      <c r="C770" s="19"/>
      <c r="D770" s="19"/>
      <c r="E770" s="19"/>
      <c r="F770" s="19"/>
      <c r="G770" s="19"/>
      <c r="H770" s="22"/>
      <c r="I770" s="19"/>
      <c r="J770" s="22"/>
      <c r="K770" s="19"/>
      <c r="L770" s="19"/>
      <c r="M770" s="19"/>
      <c r="N770" s="19"/>
      <c r="O770" s="19"/>
      <c r="P770" s="24"/>
      <c r="Q770" s="24"/>
      <c r="R770" s="19"/>
      <c r="S770" s="19"/>
      <c r="T770" s="19"/>
      <c r="U770" s="19"/>
      <c r="V770" s="19"/>
      <c r="W770" s="19"/>
    </row>
    <row r="771" spans="1:23" ht="12.75" customHeight="1" x14ac:dyDescent="0.3">
      <c r="A771" s="19"/>
      <c r="B771" s="19"/>
      <c r="C771" s="19"/>
      <c r="D771" s="19"/>
      <c r="E771" s="19"/>
      <c r="F771" s="19"/>
      <c r="G771" s="19"/>
      <c r="H771" s="22"/>
      <c r="I771" s="19"/>
      <c r="J771" s="22"/>
      <c r="K771" s="19"/>
      <c r="L771" s="19"/>
      <c r="M771" s="19"/>
      <c r="N771" s="19"/>
      <c r="O771" s="19"/>
      <c r="P771" s="24"/>
      <c r="Q771" s="24"/>
      <c r="R771" s="19"/>
      <c r="S771" s="19"/>
      <c r="T771" s="19"/>
      <c r="U771" s="19"/>
      <c r="V771" s="19"/>
      <c r="W771" s="19"/>
    </row>
    <row r="772" spans="1:23" ht="12.75" customHeight="1" x14ac:dyDescent="0.3">
      <c r="A772" s="19"/>
      <c r="B772" s="19"/>
      <c r="C772" s="19"/>
      <c r="D772" s="19"/>
      <c r="E772" s="19"/>
      <c r="F772" s="19"/>
      <c r="G772" s="19"/>
      <c r="H772" s="22"/>
      <c r="I772" s="19"/>
      <c r="J772" s="22"/>
      <c r="K772" s="19"/>
      <c r="L772" s="19"/>
      <c r="M772" s="19"/>
      <c r="N772" s="19"/>
      <c r="O772" s="19"/>
      <c r="P772" s="24"/>
      <c r="Q772" s="24"/>
      <c r="R772" s="19"/>
      <c r="S772" s="19"/>
      <c r="T772" s="19"/>
      <c r="U772" s="19"/>
      <c r="V772" s="19"/>
      <c r="W772" s="19"/>
    </row>
    <row r="773" spans="1:23" ht="12.75" customHeight="1" x14ac:dyDescent="0.3">
      <c r="A773" s="19"/>
      <c r="B773" s="19"/>
      <c r="C773" s="19"/>
      <c r="D773" s="19"/>
      <c r="E773" s="19"/>
      <c r="F773" s="19"/>
      <c r="G773" s="19"/>
      <c r="H773" s="22"/>
      <c r="I773" s="19"/>
      <c r="J773" s="22"/>
      <c r="K773" s="19"/>
      <c r="L773" s="19"/>
      <c r="M773" s="19"/>
      <c r="N773" s="19"/>
      <c r="O773" s="19"/>
      <c r="P773" s="24"/>
      <c r="Q773" s="24"/>
      <c r="R773" s="19"/>
      <c r="S773" s="19"/>
      <c r="T773" s="19"/>
      <c r="U773" s="19"/>
      <c r="V773" s="19"/>
      <c r="W773" s="19"/>
    </row>
    <row r="774" spans="1:23" ht="12.75" customHeight="1" x14ac:dyDescent="0.3">
      <c r="A774" s="19"/>
      <c r="B774" s="19"/>
      <c r="C774" s="19"/>
      <c r="D774" s="19"/>
      <c r="E774" s="19"/>
      <c r="F774" s="19"/>
      <c r="G774" s="19"/>
      <c r="H774" s="22"/>
      <c r="I774" s="19"/>
      <c r="J774" s="22"/>
      <c r="K774" s="19"/>
      <c r="L774" s="19"/>
      <c r="M774" s="19"/>
      <c r="N774" s="19"/>
      <c r="O774" s="19"/>
      <c r="P774" s="24"/>
      <c r="Q774" s="24"/>
      <c r="R774" s="19"/>
      <c r="S774" s="19"/>
      <c r="T774" s="19"/>
      <c r="U774" s="19"/>
      <c r="V774" s="19"/>
      <c r="W774" s="19"/>
    </row>
    <row r="775" spans="1:23" ht="12.75" customHeight="1" x14ac:dyDescent="0.3">
      <c r="A775" s="19"/>
      <c r="B775" s="19"/>
      <c r="C775" s="19"/>
      <c r="D775" s="19"/>
      <c r="E775" s="19"/>
      <c r="F775" s="19"/>
      <c r="G775" s="19"/>
      <c r="H775" s="22"/>
      <c r="I775" s="19"/>
      <c r="J775" s="22"/>
      <c r="K775" s="19"/>
      <c r="L775" s="19"/>
      <c r="M775" s="19"/>
      <c r="N775" s="19"/>
      <c r="O775" s="19"/>
      <c r="P775" s="24"/>
      <c r="Q775" s="24"/>
      <c r="R775" s="19"/>
      <c r="S775" s="19"/>
      <c r="T775" s="19"/>
      <c r="U775" s="19"/>
      <c r="V775" s="19"/>
      <c r="W775" s="19"/>
    </row>
    <row r="776" spans="1:23" ht="12.75" customHeight="1" x14ac:dyDescent="0.3">
      <c r="A776" s="19"/>
      <c r="B776" s="19"/>
      <c r="C776" s="19"/>
      <c r="D776" s="19"/>
      <c r="E776" s="19"/>
      <c r="F776" s="19"/>
      <c r="G776" s="19"/>
      <c r="H776" s="22"/>
      <c r="I776" s="19"/>
      <c r="J776" s="22"/>
      <c r="K776" s="19"/>
      <c r="L776" s="19"/>
      <c r="M776" s="19"/>
      <c r="N776" s="19"/>
      <c r="O776" s="19"/>
      <c r="P776" s="24"/>
      <c r="Q776" s="24"/>
      <c r="R776" s="19"/>
      <c r="S776" s="19"/>
      <c r="T776" s="19"/>
      <c r="U776" s="19"/>
      <c r="V776" s="19"/>
      <c r="W776" s="19"/>
    </row>
    <row r="777" spans="1:23" ht="12.75" customHeight="1" x14ac:dyDescent="0.3">
      <c r="A777" s="19"/>
      <c r="B777" s="19"/>
      <c r="C777" s="19"/>
      <c r="D777" s="19"/>
      <c r="E777" s="19"/>
      <c r="F777" s="19"/>
      <c r="G777" s="19"/>
      <c r="H777" s="22"/>
      <c r="I777" s="19"/>
      <c r="J777" s="22"/>
      <c r="K777" s="19"/>
      <c r="L777" s="19"/>
      <c r="M777" s="19"/>
      <c r="N777" s="19"/>
      <c r="O777" s="19"/>
      <c r="P777" s="24"/>
      <c r="Q777" s="24"/>
      <c r="R777" s="19"/>
      <c r="S777" s="19"/>
      <c r="T777" s="19"/>
      <c r="U777" s="19"/>
      <c r="V777" s="19"/>
      <c r="W777" s="19"/>
    </row>
    <row r="778" spans="1:23" ht="12.75" customHeight="1" x14ac:dyDescent="0.3">
      <c r="A778" s="19"/>
      <c r="B778" s="19"/>
      <c r="C778" s="19"/>
      <c r="D778" s="19"/>
      <c r="E778" s="19"/>
      <c r="F778" s="19"/>
      <c r="G778" s="19"/>
      <c r="H778" s="22"/>
      <c r="I778" s="19"/>
      <c r="J778" s="22"/>
      <c r="K778" s="19"/>
      <c r="L778" s="19"/>
      <c r="M778" s="19"/>
      <c r="N778" s="19"/>
      <c r="O778" s="19"/>
      <c r="P778" s="24"/>
      <c r="Q778" s="24"/>
      <c r="R778" s="19"/>
      <c r="S778" s="19"/>
      <c r="T778" s="19"/>
      <c r="U778" s="19"/>
      <c r="V778" s="19"/>
      <c r="W778" s="19"/>
    </row>
    <row r="779" spans="1:23" ht="12.75" customHeight="1" x14ac:dyDescent="0.3">
      <c r="A779" s="19"/>
      <c r="B779" s="19"/>
      <c r="C779" s="19"/>
      <c r="D779" s="19"/>
      <c r="E779" s="19"/>
      <c r="F779" s="19"/>
      <c r="G779" s="19"/>
      <c r="H779" s="22"/>
      <c r="I779" s="19"/>
      <c r="J779" s="22"/>
      <c r="K779" s="19"/>
      <c r="L779" s="19"/>
      <c r="M779" s="19"/>
      <c r="N779" s="19"/>
      <c r="O779" s="19"/>
      <c r="P779" s="24"/>
      <c r="Q779" s="24"/>
      <c r="R779" s="19"/>
      <c r="S779" s="19"/>
      <c r="T779" s="19"/>
      <c r="U779" s="19"/>
      <c r="V779" s="19"/>
      <c r="W779" s="19"/>
    </row>
    <row r="780" spans="1:23" ht="12.75" customHeight="1" x14ac:dyDescent="0.3">
      <c r="A780" s="19"/>
      <c r="B780" s="19"/>
      <c r="C780" s="19"/>
      <c r="D780" s="19"/>
      <c r="E780" s="19"/>
      <c r="F780" s="19"/>
      <c r="G780" s="19"/>
      <c r="H780" s="22"/>
      <c r="I780" s="19"/>
      <c r="J780" s="22"/>
      <c r="K780" s="19"/>
      <c r="L780" s="19"/>
      <c r="M780" s="19"/>
      <c r="N780" s="19"/>
      <c r="O780" s="19"/>
      <c r="P780" s="24"/>
      <c r="Q780" s="24"/>
      <c r="R780" s="19"/>
      <c r="S780" s="19"/>
      <c r="T780" s="19"/>
      <c r="U780" s="19"/>
      <c r="V780" s="19"/>
      <c r="W780" s="19"/>
    </row>
    <row r="781" spans="1:23" ht="12.75" customHeight="1" x14ac:dyDescent="0.3">
      <c r="A781" s="19"/>
      <c r="B781" s="19"/>
      <c r="C781" s="19"/>
      <c r="D781" s="19"/>
      <c r="E781" s="19"/>
      <c r="F781" s="19"/>
      <c r="G781" s="19"/>
      <c r="H781" s="22"/>
      <c r="I781" s="19"/>
      <c r="J781" s="22"/>
      <c r="K781" s="19"/>
      <c r="L781" s="19"/>
      <c r="M781" s="19"/>
      <c r="N781" s="19"/>
      <c r="O781" s="19"/>
      <c r="P781" s="24"/>
      <c r="Q781" s="24"/>
      <c r="R781" s="19"/>
      <c r="S781" s="19"/>
      <c r="T781" s="19"/>
      <c r="U781" s="19"/>
      <c r="V781" s="19"/>
      <c r="W781" s="19"/>
    </row>
    <row r="782" spans="1:23" ht="12.75" customHeight="1" x14ac:dyDescent="0.3">
      <c r="A782" s="19"/>
      <c r="B782" s="19"/>
      <c r="C782" s="19"/>
      <c r="D782" s="19"/>
      <c r="E782" s="19"/>
      <c r="F782" s="19"/>
      <c r="G782" s="19"/>
      <c r="H782" s="22"/>
      <c r="I782" s="19"/>
      <c r="J782" s="22"/>
      <c r="K782" s="19"/>
      <c r="L782" s="19"/>
      <c r="M782" s="19"/>
      <c r="N782" s="19"/>
      <c r="O782" s="19"/>
      <c r="P782" s="24"/>
      <c r="Q782" s="24"/>
      <c r="R782" s="19"/>
      <c r="S782" s="19"/>
      <c r="T782" s="19"/>
      <c r="U782" s="19"/>
      <c r="V782" s="19"/>
      <c r="W782" s="19"/>
    </row>
    <row r="783" spans="1:23" ht="12.75" customHeight="1" x14ac:dyDescent="0.3">
      <c r="A783" s="19"/>
      <c r="B783" s="19"/>
      <c r="C783" s="19"/>
      <c r="D783" s="19"/>
      <c r="E783" s="19"/>
      <c r="F783" s="19"/>
      <c r="G783" s="19"/>
      <c r="H783" s="22"/>
      <c r="I783" s="19"/>
      <c r="J783" s="22"/>
      <c r="K783" s="19"/>
      <c r="L783" s="19"/>
      <c r="M783" s="19"/>
      <c r="N783" s="19"/>
      <c r="O783" s="19"/>
      <c r="P783" s="24"/>
      <c r="Q783" s="24"/>
      <c r="R783" s="19"/>
      <c r="S783" s="19"/>
      <c r="T783" s="19"/>
      <c r="U783" s="19"/>
      <c r="V783" s="19"/>
      <c r="W783" s="19"/>
    </row>
    <row r="784" spans="1:23" ht="12.75" customHeight="1" x14ac:dyDescent="0.3">
      <c r="A784" s="19"/>
      <c r="B784" s="19"/>
      <c r="C784" s="19"/>
      <c r="D784" s="19"/>
      <c r="E784" s="19"/>
      <c r="F784" s="19"/>
      <c r="G784" s="19"/>
      <c r="H784" s="22"/>
      <c r="I784" s="19"/>
      <c r="J784" s="22"/>
      <c r="K784" s="19"/>
      <c r="L784" s="19"/>
      <c r="M784" s="19"/>
      <c r="N784" s="19"/>
      <c r="O784" s="19"/>
      <c r="P784" s="24"/>
      <c r="Q784" s="24"/>
      <c r="R784" s="19"/>
      <c r="S784" s="19"/>
      <c r="T784" s="19"/>
      <c r="U784" s="19"/>
      <c r="V784" s="19"/>
      <c r="W784" s="19"/>
    </row>
    <row r="785" spans="1:23" ht="12.75" customHeight="1" x14ac:dyDescent="0.3">
      <c r="A785" s="19"/>
      <c r="B785" s="19"/>
      <c r="C785" s="19"/>
      <c r="D785" s="19"/>
      <c r="E785" s="19"/>
      <c r="F785" s="19"/>
      <c r="G785" s="19"/>
      <c r="H785" s="22"/>
      <c r="I785" s="19"/>
      <c r="J785" s="22"/>
      <c r="K785" s="19"/>
      <c r="L785" s="19"/>
      <c r="M785" s="19"/>
      <c r="N785" s="19"/>
      <c r="O785" s="19"/>
      <c r="P785" s="24"/>
      <c r="Q785" s="24"/>
      <c r="R785" s="19"/>
      <c r="S785" s="19"/>
      <c r="T785" s="19"/>
      <c r="U785" s="19"/>
      <c r="V785" s="19"/>
      <c r="W785" s="19"/>
    </row>
    <row r="786" spans="1:23" ht="12.75" customHeight="1" x14ac:dyDescent="0.3">
      <c r="A786" s="19"/>
      <c r="B786" s="19"/>
      <c r="C786" s="19"/>
      <c r="D786" s="19"/>
      <c r="E786" s="19"/>
      <c r="F786" s="19"/>
      <c r="G786" s="19"/>
      <c r="H786" s="22"/>
      <c r="I786" s="19"/>
      <c r="J786" s="22"/>
      <c r="K786" s="19"/>
      <c r="L786" s="19"/>
      <c r="M786" s="19"/>
      <c r="N786" s="19"/>
      <c r="O786" s="19"/>
      <c r="P786" s="24"/>
      <c r="Q786" s="24"/>
      <c r="R786" s="19"/>
      <c r="S786" s="19"/>
      <c r="T786" s="19"/>
      <c r="U786" s="19"/>
      <c r="V786" s="19"/>
      <c r="W786" s="19"/>
    </row>
    <row r="787" spans="1:23" ht="12.75" customHeight="1" x14ac:dyDescent="0.3">
      <c r="A787" s="19"/>
      <c r="B787" s="19"/>
      <c r="C787" s="19"/>
      <c r="D787" s="19"/>
      <c r="E787" s="19"/>
      <c r="F787" s="19"/>
      <c r="G787" s="19"/>
      <c r="H787" s="22"/>
      <c r="I787" s="19"/>
      <c r="J787" s="22"/>
      <c r="K787" s="19"/>
      <c r="L787" s="19"/>
      <c r="M787" s="19"/>
      <c r="N787" s="19"/>
      <c r="O787" s="19"/>
      <c r="P787" s="24"/>
      <c r="Q787" s="24"/>
      <c r="R787" s="19"/>
      <c r="S787" s="19"/>
      <c r="T787" s="19"/>
      <c r="U787" s="19"/>
      <c r="V787" s="19"/>
      <c r="W787" s="19"/>
    </row>
    <row r="788" spans="1:23" ht="12.75" customHeight="1" x14ac:dyDescent="0.3">
      <c r="A788" s="19"/>
      <c r="B788" s="19"/>
      <c r="C788" s="19"/>
      <c r="D788" s="19"/>
      <c r="E788" s="19"/>
      <c r="F788" s="19"/>
      <c r="G788" s="19"/>
      <c r="H788" s="22"/>
      <c r="I788" s="19"/>
      <c r="J788" s="22"/>
      <c r="K788" s="19"/>
      <c r="L788" s="19"/>
      <c r="M788" s="19"/>
      <c r="N788" s="19"/>
      <c r="O788" s="19"/>
      <c r="P788" s="24"/>
      <c r="Q788" s="24"/>
      <c r="R788" s="19"/>
      <c r="S788" s="19"/>
      <c r="T788" s="19"/>
      <c r="U788" s="19"/>
      <c r="V788" s="19"/>
      <c r="W788" s="19"/>
    </row>
    <row r="789" spans="1:23" ht="12.75" customHeight="1" x14ac:dyDescent="0.3">
      <c r="A789" s="19"/>
      <c r="B789" s="19"/>
      <c r="C789" s="19"/>
      <c r="D789" s="19"/>
      <c r="E789" s="19"/>
      <c r="F789" s="19"/>
      <c r="G789" s="19"/>
      <c r="H789" s="22"/>
      <c r="I789" s="19"/>
      <c r="J789" s="22"/>
      <c r="K789" s="19"/>
      <c r="L789" s="19"/>
      <c r="M789" s="19"/>
      <c r="N789" s="19"/>
      <c r="O789" s="19"/>
      <c r="P789" s="24"/>
      <c r="Q789" s="24"/>
      <c r="R789" s="19"/>
      <c r="S789" s="19"/>
      <c r="T789" s="19"/>
      <c r="U789" s="19"/>
      <c r="V789" s="19"/>
      <c r="W789" s="19"/>
    </row>
    <row r="790" spans="1:23" ht="12.75" customHeight="1" x14ac:dyDescent="0.3">
      <c r="A790" s="19"/>
      <c r="B790" s="19"/>
      <c r="C790" s="19"/>
      <c r="D790" s="19"/>
      <c r="E790" s="19"/>
      <c r="F790" s="19"/>
      <c r="G790" s="19"/>
      <c r="H790" s="22"/>
      <c r="I790" s="19"/>
      <c r="J790" s="22"/>
      <c r="K790" s="19"/>
      <c r="L790" s="19"/>
      <c r="M790" s="19"/>
      <c r="N790" s="19"/>
      <c r="O790" s="19"/>
      <c r="P790" s="24"/>
      <c r="Q790" s="24"/>
      <c r="R790" s="19"/>
      <c r="S790" s="19"/>
      <c r="T790" s="19"/>
      <c r="U790" s="19"/>
      <c r="V790" s="19"/>
      <c r="W790" s="19"/>
    </row>
    <row r="791" spans="1:23" ht="12.75" customHeight="1" x14ac:dyDescent="0.3">
      <c r="A791" s="19"/>
      <c r="B791" s="19"/>
      <c r="C791" s="19"/>
      <c r="D791" s="19"/>
      <c r="E791" s="19"/>
      <c r="F791" s="19"/>
      <c r="G791" s="19"/>
      <c r="H791" s="22"/>
      <c r="I791" s="19"/>
      <c r="J791" s="22"/>
      <c r="K791" s="19"/>
      <c r="L791" s="19"/>
      <c r="M791" s="19"/>
      <c r="N791" s="19"/>
      <c r="O791" s="19"/>
      <c r="P791" s="24"/>
      <c r="Q791" s="24"/>
      <c r="R791" s="19"/>
      <c r="S791" s="19"/>
      <c r="T791" s="19"/>
      <c r="U791" s="19"/>
      <c r="V791" s="19"/>
      <c r="W791" s="19"/>
    </row>
    <row r="792" spans="1:23" ht="12.75" customHeight="1" x14ac:dyDescent="0.3">
      <c r="A792" s="19"/>
      <c r="B792" s="19"/>
      <c r="C792" s="19"/>
      <c r="D792" s="19"/>
      <c r="E792" s="19"/>
      <c r="F792" s="19"/>
      <c r="G792" s="19"/>
      <c r="H792" s="22"/>
      <c r="I792" s="19"/>
      <c r="J792" s="22"/>
      <c r="K792" s="19"/>
      <c r="L792" s="19"/>
      <c r="M792" s="19"/>
      <c r="N792" s="19"/>
      <c r="O792" s="19"/>
      <c r="P792" s="24"/>
      <c r="Q792" s="24"/>
      <c r="R792" s="19"/>
      <c r="S792" s="19"/>
      <c r="T792" s="19"/>
      <c r="U792" s="19"/>
      <c r="V792" s="19"/>
      <c r="W792" s="19"/>
    </row>
    <row r="793" spans="1:23" ht="12.75" customHeight="1" x14ac:dyDescent="0.3">
      <c r="A793" s="19"/>
      <c r="B793" s="19"/>
      <c r="C793" s="19"/>
      <c r="D793" s="19"/>
      <c r="E793" s="19"/>
      <c r="F793" s="19"/>
      <c r="G793" s="19"/>
      <c r="H793" s="22"/>
      <c r="I793" s="19"/>
      <c r="J793" s="22"/>
      <c r="K793" s="19"/>
      <c r="L793" s="19"/>
      <c r="M793" s="19"/>
      <c r="N793" s="19"/>
      <c r="O793" s="19"/>
      <c r="P793" s="24"/>
      <c r="Q793" s="24"/>
      <c r="R793" s="19"/>
      <c r="S793" s="19"/>
      <c r="T793" s="19"/>
      <c r="U793" s="19"/>
      <c r="V793" s="19"/>
      <c r="W793" s="19"/>
    </row>
    <row r="794" spans="1:23" ht="12.75" customHeight="1" x14ac:dyDescent="0.3">
      <c r="A794" s="19"/>
      <c r="B794" s="19"/>
      <c r="C794" s="19"/>
      <c r="D794" s="19"/>
      <c r="E794" s="19"/>
      <c r="F794" s="19"/>
      <c r="G794" s="19"/>
      <c r="H794" s="22"/>
      <c r="I794" s="19"/>
      <c r="J794" s="22"/>
      <c r="K794" s="19"/>
      <c r="L794" s="19"/>
      <c r="M794" s="19"/>
      <c r="N794" s="19"/>
      <c r="O794" s="19"/>
      <c r="P794" s="24"/>
      <c r="Q794" s="24"/>
      <c r="R794" s="19"/>
      <c r="S794" s="19"/>
      <c r="T794" s="19"/>
      <c r="U794" s="19"/>
      <c r="V794" s="19"/>
      <c r="W794" s="19"/>
    </row>
    <row r="795" spans="1:23" ht="12.75" customHeight="1" x14ac:dyDescent="0.3">
      <c r="A795" s="19"/>
      <c r="B795" s="19"/>
      <c r="C795" s="19"/>
      <c r="D795" s="19"/>
      <c r="E795" s="19"/>
      <c r="F795" s="19"/>
      <c r="G795" s="19"/>
      <c r="H795" s="22"/>
      <c r="I795" s="19"/>
      <c r="J795" s="22"/>
      <c r="K795" s="19"/>
      <c r="L795" s="19"/>
      <c r="M795" s="19"/>
      <c r="N795" s="19"/>
      <c r="O795" s="19"/>
      <c r="P795" s="24"/>
      <c r="Q795" s="24"/>
      <c r="R795" s="19"/>
      <c r="S795" s="19"/>
      <c r="T795" s="19"/>
      <c r="U795" s="19"/>
      <c r="V795" s="19"/>
      <c r="W795" s="19"/>
    </row>
    <row r="796" spans="1:23" ht="12.75" customHeight="1" x14ac:dyDescent="0.3">
      <c r="A796" s="19"/>
      <c r="B796" s="19"/>
      <c r="C796" s="19"/>
      <c r="D796" s="19"/>
      <c r="E796" s="19"/>
      <c r="F796" s="19"/>
      <c r="G796" s="19"/>
      <c r="H796" s="22"/>
      <c r="I796" s="19"/>
      <c r="J796" s="22"/>
      <c r="K796" s="19"/>
      <c r="L796" s="19"/>
      <c r="M796" s="19"/>
      <c r="N796" s="19"/>
      <c r="O796" s="19"/>
      <c r="P796" s="24"/>
      <c r="Q796" s="24"/>
      <c r="R796" s="19"/>
      <c r="S796" s="19"/>
      <c r="T796" s="19"/>
      <c r="U796" s="19"/>
      <c r="V796" s="19"/>
      <c r="W796" s="19"/>
    </row>
    <row r="797" spans="1:23" ht="12.75" customHeight="1" x14ac:dyDescent="0.3">
      <c r="A797" s="19"/>
      <c r="B797" s="19"/>
      <c r="C797" s="19"/>
      <c r="D797" s="19"/>
      <c r="E797" s="19"/>
      <c r="F797" s="19"/>
      <c r="G797" s="19"/>
      <c r="H797" s="22"/>
      <c r="I797" s="19"/>
      <c r="J797" s="22"/>
      <c r="K797" s="19"/>
      <c r="L797" s="19"/>
      <c r="M797" s="19"/>
      <c r="N797" s="19"/>
      <c r="O797" s="19"/>
      <c r="P797" s="24"/>
      <c r="Q797" s="24"/>
      <c r="R797" s="19"/>
      <c r="S797" s="19"/>
      <c r="T797" s="19"/>
      <c r="U797" s="19"/>
      <c r="V797" s="19"/>
      <c r="W797" s="19"/>
    </row>
    <row r="798" spans="1:23" ht="12.75" customHeight="1" x14ac:dyDescent="0.3">
      <c r="A798" s="19"/>
      <c r="B798" s="19"/>
      <c r="C798" s="19"/>
      <c r="D798" s="19"/>
      <c r="E798" s="19"/>
      <c r="F798" s="19"/>
      <c r="G798" s="19"/>
      <c r="H798" s="22"/>
      <c r="I798" s="19"/>
      <c r="J798" s="22"/>
      <c r="K798" s="19"/>
      <c r="L798" s="19"/>
      <c r="M798" s="19"/>
      <c r="N798" s="19"/>
      <c r="O798" s="19"/>
      <c r="P798" s="24"/>
      <c r="Q798" s="24"/>
      <c r="R798" s="19"/>
      <c r="S798" s="19"/>
      <c r="T798" s="19"/>
      <c r="U798" s="19"/>
      <c r="V798" s="19"/>
      <c r="W798" s="19"/>
    </row>
    <row r="799" spans="1:23" ht="12.75" customHeight="1" x14ac:dyDescent="0.3">
      <c r="A799" s="19"/>
      <c r="B799" s="19"/>
      <c r="C799" s="19"/>
      <c r="D799" s="19"/>
      <c r="E799" s="19"/>
      <c r="F799" s="19"/>
      <c r="G799" s="19"/>
      <c r="H799" s="22"/>
      <c r="I799" s="19"/>
      <c r="J799" s="22"/>
      <c r="K799" s="19"/>
      <c r="L799" s="19"/>
      <c r="M799" s="19"/>
      <c r="N799" s="19"/>
      <c r="O799" s="19"/>
      <c r="P799" s="24"/>
      <c r="Q799" s="24"/>
      <c r="R799" s="19"/>
      <c r="S799" s="19"/>
      <c r="T799" s="19"/>
      <c r="U799" s="19"/>
      <c r="V799" s="19"/>
      <c r="W799" s="19"/>
    </row>
    <row r="800" spans="1:23" ht="12.75" customHeight="1" x14ac:dyDescent="0.3">
      <c r="A800" s="19"/>
      <c r="B800" s="19"/>
      <c r="C800" s="19"/>
      <c r="D800" s="19"/>
      <c r="E800" s="19"/>
      <c r="F800" s="19"/>
      <c r="G800" s="19"/>
      <c r="H800" s="22"/>
      <c r="I800" s="19"/>
      <c r="J800" s="22"/>
      <c r="K800" s="19"/>
      <c r="L800" s="19"/>
      <c r="M800" s="19"/>
      <c r="N800" s="19"/>
      <c r="O800" s="19"/>
      <c r="P800" s="24"/>
      <c r="Q800" s="24"/>
      <c r="R800" s="19"/>
      <c r="S800" s="19"/>
      <c r="T800" s="19"/>
      <c r="U800" s="19"/>
      <c r="V800" s="19"/>
      <c r="W800" s="19"/>
    </row>
    <row r="801" spans="1:23" ht="12.75" customHeight="1" x14ac:dyDescent="0.3">
      <c r="A801" s="19"/>
      <c r="B801" s="19"/>
      <c r="C801" s="19"/>
      <c r="D801" s="19"/>
      <c r="E801" s="19"/>
      <c r="F801" s="19"/>
      <c r="G801" s="19"/>
      <c r="H801" s="22"/>
      <c r="I801" s="19"/>
      <c r="J801" s="22"/>
      <c r="K801" s="19"/>
      <c r="L801" s="19"/>
      <c r="M801" s="19"/>
      <c r="N801" s="19"/>
      <c r="O801" s="19"/>
      <c r="P801" s="24"/>
      <c r="Q801" s="24"/>
      <c r="R801" s="19"/>
      <c r="S801" s="19"/>
      <c r="T801" s="19"/>
      <c r="U801" s="19"/>
      <c r="V801" s="19"/>
      <c r="W801" s="19"/>
    </row>
    <row r="802" spans="1:23" ht="12.75" customHeight="1" x14ac:dyDescent="0.3">
      <c r="A802" s="19"/>
      <c r="B802" s="19"/>
      <c r="C802" s="19"/>
      <c r="D802" s="19"/>
      <c r="E802" s="19"/>
      <c r="F802" s="19"/>
      <c r="G802" s="19"/>
      <c r="H802" s="22"/>
      <c r="I802" s="19"/>
      <c r="J802" s="22"/>
      <c r="K802" s="19"/>
      <c r="L802" s="19"/>
      <c r="M802" s="19"/>
      <c r="N802" s="19"/>
      <c r="O802" s="19"/>
      <c r="P802" s="24"/>
      <c r="Q802" s="24"/>
      <c r="R802" s="19"/>
      <c r="S802" s="19"/>
      <c r="T802" s="19"/>
      <c r="U802" s="19"/>
      <c r="V802" s="19"/>
      <c r="W802" s="19"/>
    </row>
    <row r="803" spans="1:23" ht="12.75" customHeight="1" x14ac:dyDescent="0.3">
      <c r="A803" s="19"/>
      <c r="B803" s="19"/>
      <c r="C803" s="19"/>
      <c r="D803" s="19"/>
      <c r="E803" s="19"/>
      <c r="F803" s="19"/>
      <c r="G803" s="19"/>
      <c r="H803" s="22"/>
      <c r="I803" s="19"/>
      <c r="J803" s="22"/>
      <c r="K803" s="19"/>
      <c r="L803" s="19"/>
      <c r="M803" s="19"/>
      <c r="N803" s="19"/>
      <c r="O803" s="19"/>
      <c r="P803" s="24"/>
      <c r="Q803" s="24"/>
      <c r="R803" s="19"/>
      <c r="S803" s="19"/>
      <c r="T803" s="19"/>
      <c r="U803" s="19"/>
      <c r="V803" s="19"/>
      <c r="W803" s="19"/>
    </row>
    <row r="804" spans="1:23" ht="12.75" customHeight="1" x14ac:dyDescent="0.3">
      <c r="A804" s="19"/>
      <c r="B804" s="19"/>
      <c r="C804" s="19"/>
      <c r="D804" s="19"/>
      <c r="E804" s="19"/>
      <c r="F804" s="19"/>
      <c r="G804" s="19"/>
      <c r="H804" s="22"/>
      <c r="I804" s="19"/>
      <c r="J804" s="22"/>
      <c r="K804" s="19"/>
      <c r="L804" s="19"/>
      <c r="M804" s="19"/>
      <c r="N804" s="19"/>
      <c r="O804" s="19"/>
      <c r="P804" s="24"/>
      <c r="Q804" s="24"/>
      <c r="R804" s="19"/>
      <c r="S804" s="19"/>
      <c r="T804" s="19"/>
      <c r="U804" s="19"/>
      <c r="V804" s="19"/>
      <c r="W804" s="19"/>
    </row>
    <row r="805" spans="1:23" ht="12.75" customHeight="1" x14ac:dyDescent="0.3">
      <c r="A805" s="19"/>
      <c r="B805" s="19"/>
      <c r="C805" s="19"/>
      <c r="D805" s="19"/>
      <c r="E805" s="19"/>
      <c r="F805" s="19"/>
      <c r="G805" s="19"/>
      <c r="H805" s="22"/>
      <c r="I805" s="19"/>
      <c r="J805" s="22"/>
      <c r="K805" s="19"/>
      <c r="L805" s="19"/>
      <c r="M805" s="19"/>
      <c r="N805" s="19"/>
      <c r="O805" s="19"/>
      <c r="P805" s="24"/>
      <c r="Q805" s="24"/>
      <c r="R805" s="19"/>
      <c r="S805" s="19"/>
      <c r="T805" s="19"/>
      <c r="U805" s="19"/>
      <c r="V805" s="19"/>
      <c r="W805" s="19"/>
    </row>
    <row r="806" spans="1:23" ht="12.75" customHeight="1" x14ac:dyDescent="0.3">
      <c r="A806" s="19"/>
      <c r="B806" s="19"/>
      <c r="C806" s="19"/>
      <c r="D806" s="19"/>
      <c r="E806" s="19"/>
      <c r="F806" s="19"/>
      <c r="G806" s="19"/>
      <c r="H806" s="22"/>
      <c r="I806" s="19"/>
      <c r="J806" s="22"/>
      <c r="K806" s="19"/>
      <c r="L806" s="19"/>
      <c r="M806" s="19"/>
      <c r="N806" s="19"/>
      <c r="O806" s="19"/>
      <c r="P806" s="24"/>
      <c r="Q806" s="24"/>
      <c r="R806" s="19"/>
      <c r="S806" s="19"/>
      <c r="T806" s="19"/>
      <c r="U806" s="19"/>
      <c r="V806" s="19"/>
      <c r="W806" s="19"/>
    </row>
    <row r="807" spans="1:23" ht="12.75" customHeight="1" x14ac:dyDescent="0.3">
      <c r="A807" s="19"/>
      <c r="B807" s="19"/>
      <c r="C807" s="19"/>
      <c r="D807" s="19"/>
      <c r="E807" s="19"/>
      <c r="F807" s="19"/>
      <c r="G807" s="19"/>
      <c r="H807" s="22"/>
      <c r="I807" s="19"/>
      <c r="J807" s="22"/>
      <c r="K807" s="19"/>
      <c r="L807" s="19"/>
      <c r="M807" s="19"/>
      <c r="N807" s="19"/>
      <c r="O807" s="19"/>
      <c r="P807" s="24"/>
      <c r="Q807" s="24"/>
      <c r="R807" s="19"/>
      <c r="S807" s="19"/>
      <c r="T807" s="19"/>
      <c r="U807" s="19"/>
      <c r="V807" s="19"/>
      <c r="W807" s="19"/>
    </row>
    <row r="808" spans="1:23" ht="12.75" customHeight="1" x14ac:dyDescent="0.3">
      <c r="A808" s="19"/>
      <c r="B808" s="19"/>
      <c r="C808" s="19"/>
      <c r="D808" s="19"/>
      <c r="E808" s="19"/>
      <c r="F808" s="19"/>
      <c r="G808" s="19"/>
      <c r="H808" s="22"/>
      <c r="I808" s="19"/>
      <c r="J808" s="22"/>
      <c r="K808" s="19"/>
      <c r="L808" s="19"/>
      <c r="M808" s="19"/>
      <c r="N808" s="19"/>
      <c r="O808" s="19"/>
      <c r="P808" s="24"/>
      <c r="Q808" s="24"/>
      <c r="R808" s="19"/>
      <c r="S808" s="19"/>
      <c r="T808" s="19"/>
      <c r="U808" s="19"/>
      <c r="V808" s="19"/>
      <c r="W808" s="19"/>
    </row>
    <row r="809" spans="1:23" ht="12.75" customHeight="1" x14ac:dyDescent="0.3">
      <c r="A809" s="19"/>
      <c r="B809" s="19"/>
      <c r="C809" s="19"/>
      <c r="D809" s="19"/>
      <c r="E809" s="19"/>
      <c r="F809" s="19"/>
      <c r="G809" s="19"/>
      <c r="H809" s="22"/>
      <c r="I809" s="19"/>
      <c r="J809" s="22"/>
      <c r="K809" s="19"/>
      <c r="L809" s="19"/>
      <c r="M809" s="19"/>
      <c r="N809" s="19"/>
      <c r="O809" s="19"/>
      <c r="P809" s="24"/>
      <c r="Q809" s="24"/>
      <c r="R809" s="19"/>
      <c r="S809" s="19"/>
      <c r="T809" s="19"/>
      <c r="U809" s="19"/>
      <c r="V809" s="19"/>
      <c r="W809" s="19"/>
    </row>
    <row r="810" spans="1:23" ht="12.75" customHeight="1" x14ac:dyDescent="0.3">
      <c r="A810" s="19"/>
      <c r="B810" s="19"/>
      <c r="C810" s="19"/>
      <c r="D810" s="19"/>
      <c r="E810" s="19"/>
      <c r="F810" s="19"/>
      <c r="G810" s="19"/>
      <c r="H810" s="22"/>
      <c r="I810" s="19"/>
      <c r="J810" s="22"/>
      <c r="K810" s="19"/>
      <c r="L810" s="19"/>
      <c r="M810" s="19"/>
      <c r="N810" s="19"/>
      <c r="O810" s="19"/>
      <c r="P810" s="24"/>
      <c r="Q810" s="24"/>
      <c r="R810" s="19"/>
      <c r="S810" s="19"/>
      <c r="T810" s="19"/>
      <c r="U810" s="19"/>
      <c r="V810" s="19"/>
      <c r="W810" s="19"/>
    </row>
    <row r="811" spans="1:23" ht="12.75" customHeight="1" x14ac:dyDescent="0.3">
      <c r="A811" s="19"/>
      <c r="B811" s="19"/>
      <c r="C811" s="19"/>
      <c r="D811" s="19"/>
      <c r="E811" s="19"/>
      <c r="F811" s="19"/>
      <c r="G811" s="19"/>
      <c r="H811" s="22"/>
      <c r="I811" s="19"/>
      <c r="J811" s="22"/>
      <c r="K811" s="19"/>
      <c r="L811" s="19"/>
      <c r="M811" s="19"/>
      <c r="N811" s="19"/>
      <c r="O811" s="19"/>
      <c r="P811" s="24"/>
      <c r="Q811" s="24"/>
      <c r="R811" s="19"/>
      <c r="S811" s="19"/>
      <c r="T811" s="19"/>
      <c r="U811" s="19"/>
      <c r="V811" s="19"/>
      <c r="W811" s="19"/>
    </row>
    <row r="812" spans="1:23" ht="12.75" customHeight="1" x14ac:dyDescent="0.3">
      <c r="A812" s="19"/>
      <c r="B812" s="19"/>
      <c r="C812" s="19"/>
      <c r="D812" s="19"/>
      <c r="E812" s="19"/>
      <c r="F812" s="19"/>
      <c r="G812" s="19"/>
      <c r="H812" s="22"/>
      <c r="I812" s="19"/>
      <c r="J812" s="22"/>
      <c r="K812" s="19"/>
      <c r="L812" s="19"/>
      <c r="M812" s="19"/>
      <c r="N812" s="19"/>
      <c r="O812" s="19"/>
      <c r="P812" s="24"/>
      <c r="Q812" s="24"/>
      <c r="R812" s="19"/>
      <c r="S812" s="19"/>
      <c r="T812" s="19"/>
      <c r="U812" s="19"/>
      <c r="V812" s="19"/>
      <c r="W812" s="19"/>
    </row>
    <row r="813" spans="1:23" ht="12.75" customHeight="1" x14ac:dyDescent="0.3">
      <c r="A813" s="19"/>
      <c r="B813" s="19"/>
      <c r="C813" s="19"/>
      <c r="D813" s="19"/>
      <c r="E813" s="19"/>
      <c r="F813" s="19"/>
      <c r="G813" s="19"/>
      <c r="H813" s="22"/>
      <c r="I813" s="19"/>
      <c r="J813" s="22"/>
      <c r="K813" s="19"/>
      <c r="L813" s="19"/>
      <c r="M813" s="19"/>
      <c r="N813" s="19"/>
      <c r="O813" s="19"/>
      <c r="P813" s="24"/>
      <c r="Q813" s="24"/>
      <c r="R813" s="19"/>
      <c r="S813" s="19"/>
      <c r="T813" s="19"/>
      <c r="U813" s="19"/>
      <c r="V813" s="19"/>
      <c r="W813" s="19"/>
    </row>
    <row r="814" spans="1:23" ht="12.75" customHeight="1" x14ac:dyDescent="0.3">
      <c r="A814" s="19"/>
      <c r="B814" s="19"/>
      <c r="C814" s="19"/>
      <c r="D814" s="19"/>
      <c r="E814" s="19"/>
      <c r="F814" s="19"/>
      <c r="G814" s="19"/>
      <c r="H814" s="22"/>
      <c r="I814" s="19"/>
      <c r="J814" s="22"/>
      <c r="K814" s="19"/>
      <c r="L814" s="19"/>
      <c r="M814" s="19"/>
      <c r="N814" s="19"/>
      <c r="O814" s="19"/>
      <c r="P814" s="24"/>
      <c r="Q814" s="24"/>
      <c r="R814" s="19"/>
      <c r="S814" s="19"/>
      <c r="T814" s="19"/>
      <c r="U814" s="19"/>
      <c r="V814" s="19"/>
      <c r="W814" s="19"/>
    </row>
    <row r="815" spans="1:23" ht="12.75" customHeight="1" x14ac:dyDescent="0.3">
      <c r="A815" s="19"/>
      <c r="B815" s="19"/>
      <c r="C815" s="19"/>
      <c r="D815" s="19"/>
      <c r="E815" s="19"/>
      <c r="F815" s="19"/>
      <c r="G815" s="19"/>
      <c r="H815" s="22"/>
      <c r="I815" s="19"/>
      <c r="J815" s="22"/>
      <c r="K815" s="19"/>
      <c r="L815" s="19"/>
      <c r="M815" s="19"/>
      <c r="N815" s="19"/>
      <c r="O815" s="19"/>
      <c r="P815" s="24"/>
      <c r="Q815" s="24"/>
      <c r="R815" s="19"/>
      <c r="S815" s="19"/>
      <c r="T815" s="19"/>
      <c r="U815" s="19"/>
      <c r="V815" s="19"/>
      <c r="W815" s="19"/>
    </row>
    <row r="816" spans="1:23" ht="12.75" customHeight="1" x14ac:dyDescent="0.3">
      <c r="A816" s="19"/>
      <c r="B816" s="19"/>
      <c r="C816" s="19"/>
      <c r="D816" s="19"/>
      <c r="E816" s="19"/>
      <c r="F816" s="19"/>
      <c r="G816" s="19"/>
      <c r="H816" s="22"/>
      <c r="I816" s="19"/>
      <c r="J816" s="22"/>
      <c r="K816" s="19"/>
      <c r="L816" s="19"/>
      <c r="M816" s="19"/>
      <c r="N816" s="19"/>
      <c r="O816" s="19"/>
      <c r="P816" s="24"/>
      <c r="Q816" s="24"/>
      <c r="R816" s="19"/>
      <c r="S816" s="19"/>
      <c r="T816" s="19"/>
      <c r="U816" s="19"/>
      <c r="V816" s="19"/>
      <c r="W816" s="19"/>
    </row>
    <row r="817" spans="1:23" ht="12.75" customHeight="1" x14ac:dyDescent="0.3">
      <c r="A817" s="19"/>
      <c r="B817" s="19"/>
      <c r="C817" s="19"/>
      <c r="D817" s="19"/>
      <c r="E817" s="19"/>
      <c r="F817" s="19"/>
      <c r="G817" s="19"/>
      <c r="H817" s="22"/>
      <c r="I817" s="19"/>
      <c r="J817" s="22"/>
      <c r="K817" s="19"/>
      <c r="L817" s="19"/>
      <c r="M817" s="19"/>
      <c r="N817" s="19"/>
      <c r="O817" s="19"/>
      <c r="P817" s="24"/>
      <c r="Q817" s="24"/>
      <c r="R817" s="19"/>
      <c r="S817" s="19"/>
      <c r="T817" s="19"/>
      <c r="U817" s="19"/>
      <c r="V817" s="19"/>
      <c r="W817" s="19"/>
    </row>
    <row r="818" spans="1:23" ht="12.75" customHeight="1" x14ac:dyDescent="0.3">
      <c r="A818" s="19"/>
      <c r="B818" s="19"/>
      <c r="C818" s="19"/>
      <c r="D818" s="19"/>
      <c r="E818" s="19"/>
      <c r="F818" s="19"/>
      <c r="G818" s="19"/>
      <c r="H818" s="22"/>
      <c r="I818" s="19"/>
      <c r="J818" s="22"/>
      <c r="K818" s="19"/>
      <c r="L818" s="19"/>
      <c r="M818" s="19"/>
      <c r="N818" s="19"/>
      <c r="O818" s="19"/>
      <c r="P818" s="24"/>
      <c r="Q818" s="24"/>
      <c r="R818" s="19"/>
      <c r="S818" s="19"/>
      <c r="T818" s="19"/>
      <c r="U818" s="19"/>
      <c r="V818" s="19"/>
      <c r="W818" s="19"/>
    </row>
    <row r="819" spans="1:23" ht="12.75" customHeight="1" x14ac:dyDescent="0.3">
      <c r="A819" s="19"/>
      <c r="B819" s="19"/>
      <c r="C819" s="19"/>
      <c r="D819" s="19"/>
      <c r="E819" s="19"/>
      <c r="F819" s="19"/>
      <c r="G819" s="19"/>
      <c r="H819" s="22"/>
      <c r="I819" s="19"/>
      <c r="J819" s="22"/>
      <c r="K819" s="19"/>
      <c r="L819" s="19"/>
      <c r="M819" s="19"/>
      <c r="N819" s="19"/>
      <c r="O819" s="19"/>
      <c r="P819" s="24"/>
      <c r="Q819" s="24"/>
      <c r="R819" s="19"/>
      <c r="S819" s="19"/>
      <c r="T819" s="19"/>
      <c r="U819" s="19"/>
      <c r="V819" s="19"/>
      <c r="W819" s="19"/>
    </row>
    <row r="820" spans="1:23" ht="12.75" customHeight="1" x14ac:dyDescent="0.3">
      <c r="A820" s="19"/>
      <c r="B820" s="19"/>
      <c r="C820" s="19"/>
      <c r="D820" s="19"/>
      <c r="E820" s="19"/>
      <c r="F820" s="19"/>
      <c r="G820" s="19"/>
      <c r="H820" s="22"/>
      <c r="I820" s="19"/>
      <c r="J820" s="22"/>
      <c r="K820" s="19"/>
      <c r="L820" s="19"/>
      <c r="M820" s="19"/>
      <c r="N820" s="19"/>
      <c r="O820" s="19"/>
      <c r="P820" s="24"/>
      <c r="Q820" s="24"/>
      <c r="R820" s="19"/>
      <c r="S820" s="19"/>
      <c r="T820" s="19"/>
      <c r="U820" s="19"/>
      <c r="V820" s="19"/>
      <c r="W820" s="19"/>
    </row>
    <row r="821" spans="1:23" ht="12.75" customHeight="1" x14ac:dyDescent="0.3">
      <c r="A821" s="19"/>
      <c r="B821" s="19"/>
      <c r="C821" s="19"/>
      <c r="D821" s="19"/>
      <c r="E821" s="19"/>
      <c r="F821" s="19"/>
      <c r="G821" s="19"/>
      <c r="H821" s="22"/>
      <c r="I821" s="19"/>
      <c r="J821" s="22"/>
      <c r="K821" s="19"/>
      <c r="L821" s="19"/>
      <c r="M821" s="19"/>
      <c r="N821" s="19"/>
      <c r="O821" s="19"/>
      <c r="P821" s="24"/>
      <c r="Q821" s="24"/>
      <c r="R821" s="19"/>
      <c r="S821" s="19"/>
      <c r="T821" s="19"/>
      <c r="U821" s="19"/>
      <c r="V821" s="19"/>
      <c r="W821" s="19"/>
    </row>
    <row r="822" spans="1:23" ht="12.75" customHeight="1" x14ac:dyDescent="0.3">
      <c r="A822" s="19"/>
      <c r="B822" s="19"/>
      <c r="C822" s="19"/>
      <c r="D822" s="19"/>
      <c r="E822" s="19"/>
      <c r="F822" s="19"/>
      <c r="G822" s="19"/>
      <c r="H822" s="22"/>
      <c r="I822" s="19"/>
      <c r="J822" s="22"/>
      <c r="K822" s="19"/>
      <c r="L822" s="19"/>
      <c r="M822" s="19"/>
      <c r="N822" s="19"/>
      <c r="O822" s="19"/>
      <c r="P822" s="24"/>
      <c r="Q822" s="24"/>
      <c r="R822" s="19"/>
      <c r="S822" s="19"/>
      <c r="T822" s="19"/>
      <c r="U822" s="19"/>
      <c r="V822" s="19"/>
      <c r="W822" s="19"/>
    </row>
    <row r="823" spans="1:23" ht="12.75" customHeight="1" x14ac:dyDescent="0.3">
      <c r="A823" s="19"/>
      <c r="B823" s="19"/>
      <c r="C823" s="19"/>
      <c r="D823" s="19"/>
      <c r="E823" s="19"/>
      <c r="F823" s="19"/>
      <c r="G823" s="19"/>
      <c r="H823" s="22"/>
      <c r="I823" s="19"/>
      <c r="J823" s="22"/>
      <c r="K823" s="19"/>
      <c r="L823" s="19"/>
      <c r="M823" s="19"/>
      <c r="N823" s="19"/>
      <c r="O823" s="19"/>
      <c r="P823" s="24"/>
      <c r="Q823" s="24"/>
      <c r="R823" s="19"/>
      <c r="S823" s="19"/>
      <c r="T823" s="19"/>
      <c r="U823" s="19"/>
      <c r="V823" s="19"/>
      <c r="W823" s="19"/>
    </row>
    <row r="824" spans="1:23" ht="12.75" customHeight="1" x14ac:dyDescent="0.3">
      <c r="A824" s="19"/>
      <c r="B824" s="19"/>
      <c r="C824" s="19"/>
      <c r="D824" s="19"/>
      <c r="E824" s="19"/>
      <c r="F824" s="19"/>
      <c r="G824" s="19"/>
      <c r="H824" s="22"/>
      <c r="I824" s="19"/>
      <c r="J824" s="22"/>
      <c r="K824" s="19"/>
      <c r="L824" s="19"/>
      <c r="M824" s="19"/>
      <c r="N824" s="19"/>
      <c r="O824" s="19"/>
      <c r="P824" s="24"/>
      <c r="Q824" s="24"/>
      <c r="R824" s="19"/>
      <c r="S824" s="19"/>
      <c r="T824" s="19"/>
      <c r="U824" s="19"/>
      <c r="V824" s="19"/>
      <c r="W824" s="19"/>
    </row>
    <row r="825" spans="1:23" ht="12.75" customHeight="1" x14ac:dyDescent="0.3">
      <c r="A825" s="19"/>
      <c r="B825" s="19"/>
      <c r="C825" s="19"/>
      <c r="D825" s="19"/>
      <c r="E825" s="19"/>
      <c r="F825" s="19"/>
      <c r="G825" s="19"/>
      <c r="H825" s="22"/>
      <c r="I825" s="19"/>
      <c r="J825" s="22"/>
      <c r="K825" s="19"/>
      <c r="L825" s="19"/>
      <c r="M825" s="19"/>
      <c r="N825" s="19"/>
      <c r="O825" s="19"/>
      <c r="P825" s="24"/>
      <c r="Q825" s="24"/>
      <c r="R825" s="19"/>
      <c r="S825" s="19"/>
      <c r="T825" s="19"/>
      <c r="U825" s="19"/>
      <c r="V825" s="19"/>
      <c r="W825" s="19"/>
    </row>
    <row r="826" spans="1:23" ht="12.75" customHeight="1" x14ac:dyDescent="0.3">
      <c r="A826" s="19"/>
      <c r="B826" s="19"/>
      <c r="C826" s="19"/>
      <c r="D826" s="19"/>
      <c r="E826" s="19"/>
      <c r="F826" s="19"/>
      <c r="G826" s="19"/>
      <c r="H826" s="22"/>
      <c r="I826" s="19"/>
      <c r="J826" s="22"/>
      <c r="K826" s="19"/>
      <c r="L826" s="19"/>
      <c r="M826" s="19"/>
      <c r="N826" s="19"/>
      <c r="O826" s="19"/>
      <c r="P826" s="24"/>
      <c r="Q826" s="24"/>
      <c r="R826" s="19"/>
      <c r="S826" s="19"/>
      <c r="T826" s="19"/>
      <c r="U826" s="19"/>
      <c r="V826" s="19"/>
      <c r="W826" s="19"/>
    </row>
    <row r="827" spans="1:23" ht="12.75" customHeight="1" x14ac:dyDescent="0.3">
      <c r="A827" s="19"/>
      <c r="B827" s="19"/>
      <c r="C827" s="19"/>
      <c r="D827" s="19"/>
      <c r="E827" s="19"/>
      <c r="F827" s="19"/>
      <c r="G827" s="19"/>
      <c r="H827" s="22"/>
      <c r="I827" s="19"/>
      <c r="J827" s="22"/>
      <c r="K827" s="19"/>
      <c r="L827" s="19"/>
      <c r="M827" s="19"/>
      <c r="N827" s="19"/>
      <c r="O827" s="19"/>
      <c r="P827" s="24"/>
      <c r="Q827" s="24"/>
      <c r="R827" s="19"/>
      <c r="S827" s="19"/>
      <c r="T827" s="19"/>
      <c r="U827" s="19"/>
      <c r="V827" s="19"/>
      <c r="W827" s="19"/>
    </row>
    <row r="828" spans="1:23" ht="12.75" customHeight="1" x14ac:dyDescent="0.3">
      <c r="A828" s="19"/>
      <c r="B828" s="19"/>
      <c r="C828" s="19"/>
      <c r="D828" s="19"/>
      <c r="E828" s="19"/>
      <c r="F828" s="19"/>
      <c r="G828" s="19"/>
      <c r="H828" s="22"/>
      <c r="I828" s="19"/>
      <c r="J828" s="22"/>
      <c r="K828" s="19"/>
      <c r="L828" s="19"/>
      <c r="M828" s="19"/>
      <c r="N828" s="19"/>
      <c r="O828" s="19"/>
      <c r="P828" s="24"/>
      <c r="Q828" s="24"/>
      <c r="R828" s="19"/>
      <c r="S828" s="19"/>
      <c r="T828" s="19"/>
      <c r="U828" s="19"/>
      <c r="V828" s="19"/>
      <c r="W828" s="19"/>
    </row>
    <row r="829" spans="1:23" ht="12.75" customHeight="1" x14ac:dyDescent="0.3">
      <c r="A829" s="19"/>
      <c r="B829" s="19"/>
      <c r="C829" s="19"/>
      <c r="D829" s="19"/>
      <c r="E829" s="19"/>
      <c r="F829" s="19"/>
      <c r="G829" s="19"/>
      <c r="H829" s="22"/>
      <c r="I829" s="19"/>
      <c r="J829" s="22"/>
      <c r="K829" s="19"/>
      <c r="L829" s="19"/>
      <c r="M829" s="19"/>
      <c r="N829" s="19"/>
      <c r="O829" s="19"/>
      <c r="P829" s="24"/>
      <c r="Q829" s="24"/>
      <c r="R829" s="19"/>
      <c r="S829" s="19"/>
      <c r="T829" s="19"/>
      <c r="U829" s="19"/>
      <c r="V829" s="19"/>
      <c r="W829" s="19"/>
    </row>
    <row r="830" spans="1:23" ht="12.75" customHeight="1" x14ac:dyDescent="0.3">
      <c r="A830" s="19"/>
      <c r="B830" s="19"/>
      <c r="C830" s="19"/>
      <c r="D830" s="19"/>
      <c r="E830" s="19"/>
      <c r="F830" s="19"/>
      <c r="G830" s="19"/>
      <c r="H830" s="22"/>
      <c r="I830" s="19"/>
      <c r="J830" s="22"/>
      <c r="K830" s="19"/>
      <c r="L830" s="19"/>
      <c r="M830" s="19"/>
      <c r="N830" s="19"/>
      <c r="O830" s="19"/>
      <c r="P830" s="24"/>
      <c r="Q830" s="24"/>
      <c r="R830" s="19"/>
      <c r="S830" s="19"/>
      <c r="T830" s="19"/>
      <c r="U830" s="19"/>
      <c r="V830" s="19"/>
      <c r="W830" s="19"/>
    </row>
    <row r="831" spans="1:23" ht="12.75" customHeight="1" x14ac:dyDescent="0.3">
      <c r="A831" s="19"/>
      <c r="B831" s="19"/>
      <c r="C831" s="19"/>
      <c r="D831" s="19"/>
      <c r="E831" s="19"/>
      <c r="F831" s="19"/>
      <c r="G831" s="19"/>
      <c r="H831" s="22"/>
      <c r="I831" s="19"/>
      <c r="J831" s="22"/>
      <c r="K831" s="19"/>
      <c r="L831" s="19"/>
      <c r="M831" s="19"/>
      <c r="N831" s="19"/>
      <c r="O831" s="19"/>
      <c r="P831" s="24"/>
      <c r="Q831" s="24"/>
      <c r="R831" s="19"/>
      <c r="S831" s="19"/>
      <c r="T831" s="19"/>
      <c r="U831" s="19"/>
      <c r="V831" s="19"/>
      <c r="W831" s="19"/>
    </row>
    <row r="832" spans="1:23" ht="12.75" customHeight="1" x14ac:dyDescent="0.3">
      <c r="A832" s="19"/>
      <c r="B832" s="19"/>
      <c r="C832" s="19"/>
      <c r="D832" s="19"/>
      <c r="E832" s="19"/>
      <c r="F832" s="19"/>
      <c r="G832" s="19"/>
      <c r="H832" s="22"/>
      <c r="I832" s="19"/>
      <c r="J832" s="22"/>
      <c r="K832" s="19"/>
      <c r="L832" s="19"/>
      <c r="M832" s="19"/>
      <c r="N832" s="19"/>
      <c r="O832" s="19"/>
      <c r="P832" s="24"/>
      <c r="Q832" s="24"/>
      <c r="R832" s="19"/>
      <c r="S832" s="19"/>
      <c r="T832" s="19"/>
      <c r="U832" s="19"/>
      <c r="V832" s="19"/>
      <c r="W832" s="19"/>
    </row>
    <row r="833" spans="1:23" ht="12.75" customHeight="1" x14ac:dyDescent="0.3">
      <c r="A833" s="19"/>
      <c r="B833" s="19"/>
      <c r="C833" s="19"/>
      <c r="D833" s="19"/>
      <c r="E833" s="19"/>
      <c r="F833" s="19"/>
      <c r="G833" s="19"/>
      <c r="H833" s="22"/>
      <c r="I833" s="19"/>
      <c r="J833" s="22"/>
      <c r="K833" s="19"/>
      <c r="L833" s="19"/>
      <c r="M833" s="19"/>
      <c r="N833" s="19"/>
      <c r="O833" s="19"/>
      <c r="P833" s="24"/>
      <c r="Q833" s="24"/>
      <c r="R833" s="19"/>
      <c r="S833" s="19"/>
      <c r="T833" s="19"/>
      <c r="U833" s="19"/>
      <c r="V833" s="19"/>
      <c r="W833" s="19"/>
    </row>
    <row r="834" spans="1:23" ht="12.75" customHeight="1" x14ac:dyDescent="0.3">
      <c r="A834" s="19"/>
      <c r="B834" s="19"/>
      <c r="C834" s="19"/>
      <c r="D834" s="19"/>
      <c r="E834" s="19"/>
      <c r="F834" s="19"/>
      <c r="G834" s="19"/>
      <c r="H834" s="22"/>
      <c r="I834" s="19"/>
      <c r="J834" s="22"/>
      <c r="K834" s="19"/>
      <c r="L834" s="19"/>
      <c r="M834" s="19"/>
      <c r="N834" s="19"/>
      <c r="O834" s="19"/>
      <c r="P834" s="24"/>
      <c r="Q834" s="24"/>
      <c r="R834" s="19"/>
      <c r="S834" s="19"/>
      <c r="T834" s="19"/>
      <c r="U834" s="19"/>
      <c r="V834" s="19"/>
      <c r="W834" s="19"/>
    </row>
    <row r="835" spans="1:23" ht="12.75" customHeight="1" x14ac:dyDescent="0.3">
      <c r="A835" s="19"/>
      <c r="B835" s="19"/>
      <c r="C835" s="19"/>
      <c r="D835" s="19"/>
      <c r="E835" s="19"/>
      <c r="F835" s="19"/>
      <c r="G835" s="19"/>
      <c r="H835" s="22"/>
      <c r="I835" s="19"/>
      <c r="J835" s="22"/>
      <c r="K835" s="19"/>
      <c r="L835" s="19"/>
      <c r="M835" s="19"/>
      <c r="N835" s="19"/>
      <c r="O835" s="19"/>
      <c r="P835" s="24"/>
      <c r="Q835" s="24"/>
      <c r="R835" s="19"/>
      <c r="S835" s="19"/>
      <c r="T835" s="19"/>
      <c r="U835" s="19"/>
      <c r="V835" s="19"/>
      <c r="W835" s="19"/>
    </row>
    <row r="836" spans="1:23" ht="12.75" customHeight="1" x14ac:dyDescent="0.3">
      <c r="A836" s="19"/>
      <c r="B836" s="19"/>
      <c r="C836" s="19"/>
      <c r="D836" s="19"/>
      <c r="E836" s="19"/>
      <c r="F836" s="19"/>
      <c r="G836" s="19"/>
      <c r="H836" s="22"/>
      <c r="I836" s="19"/>
      <c r="J836" s="22"/>
      <c r="K836" s="19"/>
      <c r="L836" s="19"/>
      <c r="M836" s="19"/>
      <c r="N836" s="19"/>
      <c r="O836" s="19"/>
      <c r="P836" s="24"/>
      <c r="Q836" s="24"/>
      <c r="R836" s="19"/>
      <c r="S836" s="19"/>
      <c r="T836" s="19"/>
      <c r="U836" s="19"/>
      <c r="V836" s="19"/>
      <c r="W836" s="19"/>
    </row>
    <row r="837" spans="1:23" ht="12.75" customHeight="1" x14ac:dyDescent="0.3">
      <c r="A837" s="19"/>
      <c r="B837" s="19"/>
      <c r="C837" s="19"/>
      <c r="D837" s="19"/>
      <c r="E837" s="19"/>
      <c r="F837" s="19"/>
      <c r="G837" s="19"/>
      <c r="H837" s="22"/>
      <c r="I837" s="19"/>
      <c r="J837" s="22"/>
      <c r="K837" s="19"/>
      <c r="L837" s="19"/>
      <c r="M837" s="19"/>
      <c r="N837" s="19"/>
      <c r="O837" s="19"/>
      <c r="P837" s="24"/>
      <c r="Q837" s="24"/>
      <c r="R837" s="19"/>
      <c r="S837" s="19"/>
      <c r="T837" s="19"/>
      <c r="U837" s="19"/>
      <c r="V837" s="19"/>
      <c r="W837" s="19"/>
    </row>
    <row r="838" spans="1:23" ht="12.75" customHeight="1" x14ac:dyDescent="0.3">
      <c r="A838" s="19"/>
      <c r="B838" s="19"/>
      <c r="C838" s="19"/>
      <c r="D838" s="19"/>
      <c r="E838" s="19"/>
      <c r="F838" s="19"/>
      <c r="G838" s="19"/>
      <c r="H838" s="22"/>
      <c r="I838" s="19"/>
      <c r="J838" s="22"/>
      <c r="K838" s="19"/>
      <c r="L838" s="19"/>
      <c r="M838" s="19"/>
      <c r="N838" s="19"/>
      <c r="O838" s="19"/>
      <c r="P838" s="24"/>
      <c r="Q838" s="24"/>
      <c r="R838" s="19"/>
      <c r="S838" s="19"/>
      <c r="T838" s="19"/>
      <c r="U838" s="19"/>
      <c r="V838" s="19"/>
      <c r="W838" s="19"/>
    </row>
    <row r="839" spans="1:23" ht="12.75" customHeight="1" x14ac:dyDescent="0.3">
      <c r="A839" s="19"/>
      <c r="B839" s="19"/>
      <c r="C839" s="19"/>
      <c r="D839" s="19"/>
      <c r="E839" s="19"/>
      <c r="F839" s="19"/>
      <c r="G839" s="19"/>
      <c r="H839" s="22"/>
      <c r="I839" s="19"/>
      <c r="J839" s="22"/>
      <c r="K839" s="19"/>
      <c r="L839" s="19"/>
      <c r="M839" s="19"/>
      <c r="N839" s="19"/>
      <c r="O839" s="19"/>
      <c r="P839" s="24"/>
      <c r="Q839" s="24"/>
      <c r="R839" s="19"/>
      <c r="S839" s="19"/>
      <c r="T839" s="19"/>
      <c r="U839" s="19"/>
      <c r="V839" s="19"/>
      <c r="W839" s="19"/>
    </row>
    <row r="840" spans="1:23" ht="12.75" customHeight="1" x14ac:dyDescent="0.3">
      <c r="A840" s="19"/>
      <c r="B840" s="19"/>
      <c r="C840" s="19"/>
      <c r="D840" s="19"/>
      <c r="E840" s="19"/>
      <c r="F840" s="19"/>
      <c r="G840" s="19"/>
      <c r="H840" s="22"/>
      <c r="I840" s="19"/>
      <c r="J840" s="22"/>
      <c r="K840" s="19"/>
      <c r="L840" s="19"/>
      <c r="M840" s="19"/>
      <c r="N840" s="19"/>
      <c r="O840" s="19"/>
      <c r="P840" s="24"/>
      <c r="Q840" s="24"/>
      <c r="R840" s="19"/>
      <c r="S840" s="19"/>
      <c r="T840" s="19"/>
      <c r="U840" s="19"/>
      <c r="V840" s="19"/>
      <c r="W840" s="19"/>
    </row>
    <row r="841" spans="1:23" ht="12.75" customHeight="1" x14ac:dyDescent="0.3">
      <c r="A841" s="19"/>
      <c r="B841" s="19"/>
      <c r="C841" s="19"/>
      <c r="D841" s="19"/>
      <c r="E841" s="19"/>
      <c r="F841" s="19"/>
      <c r="G841" s="19"/>
      <c r="H841" s="22"/>
      <c r="I841" s="19"/>
      <c r="J841" s="22"/>
      <c r="K841" s="19"/>
      <c r="L841" s="19"/>
      <c r="M841" s="19"/>
      <c r="N841" s="19"/>
      <c r="O841" s="19"/>
      <c r="P841" s="24"/>
      <c r="Q841" s="24"/>
      <c r="R841" s="19"/>
      <c r="S841" s="19"/>
      <c r="T841" s="19"/>
      <c r="U841" s="19"/>
      <c r="V841" s="19"/>
      <c r="W841" s="19"/>
    </row>
    <row r="842" spans="1:23" ht="12.75" customHeight="1" x14ac:dyDescent="0.3">
      <c r="A842" s="19"/>
      <c r="B842" s="19"/>
      <c r="C842" s="19"/>
      <c r="D842" s="19"/>
      <c r="E842" s="19"/>
      <c r="F842" s="19"/>
      <c r="G842" s="19"/>
      <c r="H842" s="22"/>
      <c r="I842" s="19"/>
      <c r="J842" s="22"/>
      <c r="K842" s="19"/>
      <c r="L842" s="19"/>
      <c r="M842" s="19"/>
      <c r="N842" s="19"/>
      <c r="O842" s="19"/>
      <c r="P842" s="24"/>
      <c r="Q842" s="24"/>
      <c r="R842" s="19"/>
      <c r="S842" s="19"/>
      <c r="T842" s="19"/>
      <c r="U842" s="19"/>
      <c r="V842" s="19"/>
      <c r="W842" s="19"/>
    </row>
    <row r="843" spans="1:23" ht="12.75" customHeight="1" x14ac:dyDescent="0.3">
      <c r="A843" s="19"/>
      <c r="B843" s="19"/>
      <c r="C843" s="19"/>
      <c r="D843" s="19"/>
      <c r="E843" s="19"/>
      <c r="F843" s="19"/>
      <c r="G843" s="19"/>
      <c r="H843" s="22"/>
      <c r="I843" s="19"/>
      <c r="J843" s="22"/>
      <c r="K843" s="19"/>
      <c r="L843" s="19"/>
      <c r="M843" s="19"/>
      <c r="N843" s="19"/>
      <c r="O843" s="19"/>
      <c r="P843" s="24"/>
      <c r="Q843" s="24"/>
      <c r="R843" s="19"/>
      <c r="S843" s="19"/>
      <c r="T843" s="19"/>
      <c r="U843" s="19"/>
      <c r="V843" s="19"/>
      <c r="W843" s="19"/>
    </row>
    <row r="844" spans="1:23" ht="12.75" customHeight="1" x14ac:dyDescent="0.3">
      <c r="A844" s="19"/>
      <c r="B844" s="19"/>
      <c r="C844" s="19"/>
      <c r="D844" s="19"/>
      <c r="E844" s="19"/>
      <c r="F844" s="19"/>
      <c r="G844" s="19"/>
      <c r="H844" s="22"/>
      <c r="I844" s="19"/>
      <c r="J844" s="22"/>
      <c r="K844" s="19"/>
      <c r="L844" s="19"/>
      <c r="M844" s="19"/>
      <c r="N844" s="19"/>
      <c r="O844" s="19"/>
      <c r="P844" s="24"/>
      <c r="Q844" s="24"/>
      <c r="R844" s="19"/>
      <c r="S844" s="19"/>
      <c r="T844" s="19"/>
      <c r="U844" s="19"/>
      <c r="V844" s="19"/>
      <c r="W844" s="19"/>
    </row>
    <row r="845" spans="1:23" ht="12.75" customHeight="1" x14ac:dyDescent="0.3">
      <c r="A845" s="19"/>
      <c r="B845" s="19"/>
      <c r="C845" s="19"/>
      <c r="D845" s="19"/>
      <c r="E845" s="19"/>
      <c r="F845" s="19"/>
      <c r="G845" s="19"/>
      <c r="H845" s="22"/>
      <c r="I845" s="19"/>
      <c r="J845" s="22"/>
      <c r="K845" s="19"/>
      <c r="L845" s="19"/>
      <c r="M845" s="19"/>
      <c r="N845" s="19"/>
      <c r="O845" s="19"/>
      <c r="P845" s="24"/>
      <c r="Q845" s="24"/>
      <c r="R845" s="19"/>
      <c r="S845" s="19"/>
      <c r="T845" s="19"/>
      <c r="U845" s="19"/>
      <c r="V845" s="19"/>
      <c r="W845" s="19"/>
    </row>
    <row r="846" spans="1:23" ht="12.75" customHeight="1" x14ac:dyDescent="0.3">
      <c r="A846" s="19"/>
      <c r="B846" s="19"/>
      <c r="C846" s="19"/>
      <c r="D846" s="19"/>
      <c r="E846" s="19"/>
      <c r="F846" s="19"/>
      <c r="G846" s="19"/>
      <c r="H846" s="22"/>
      <c r="I846" s="19"/>
      <c r="J846" s="22"/>
      <c r="K846" s="19"/>
      <c r="L846" s="19"/>
      <c r="M846" s="19"/>
      <c r="N846" s="19"/>
      <c r="O846" s="19"/>
      <c r="P846" s="24"/>
      <c r="Q846" s="24"/>
      <c r="R846" s="19"/>
      <c r="S846" s="19"/>
      <c r="T846" s="19"/>
      <c r="U846" s="19"/>
      <c r="V846" s="19"/>
      <c r="W846" s="19"/>
    </row>
    <row r="847" spans="1:23" ht="12.75" customHeight="1" x14ac:dyDescent="0.3">
      <c r="A847" s="19"/>
      <c r="B847" s="19"/>
      <c r="C847" s="19"/>
      <c r="D847" s="19"/>
      <c r="E847" s="19"/>
      <c r="F847" s="19"/>
      <c r="G847" s="19"/>
      <c r="H847" s="22"/>
      <c r="I847" s="19"/>
      <c r="J847" s="22"/>
      <c r="K847" s="19"/>
      <c r="L847" s="19"/>
      <c r="M847" s="19"/>
      <c r="N847" s="19"/>
      <c r="O847" s="19"/>
      <c r="P847" s="24"/>
      <c r="Q847" s="24"/>
      <c r="R847" s="19"/>
      <c r="S847" s="19"/>
      <c r="T847" s="19"/>
      <c r="U847" s="19"/>
      <c r="V847" s="19"/>
      <c r="W847" s="19"/>
    </row>
    <row r="848" spans="1:23" ht="12.75" customHeight="1" x14ac:dyDescent="0.3">
      <c r="A848" s="19"/>
      <c r="B848" s="19"/>
      <c r="C848" s="19"/>
      <c r="D848" s="19"/>
      <c r="E848" s="19"/>
      <c r="F848" s="19"/>
      <c r="G848" s="19"/>
      <c r="H848" s="22"/>
      <c r="I848" s="19"/>
      <c r="J848" s="22"/>
      <c r="K848" s="19"/>
      <c r="L848" s="19"/>
      <c r="M848" s="19"/>
      <c r="N848" s="19"/>
      <c r="O848" s="19"/>
      <c r="P848" s="24"/>
      <c r="Q848" s="24"/>
      <c r="R848" s="19"/>
      <c r="S848" s="19"/>
      <c r="T848" s="19"/>
      <c r="U848" s="19"/>
      <c r="V848" s="19"/>
      <c r="W848" s="19"/>
    </row>
    <row r="849" spans="1:23" ht="12.75" customHeight="1" x14ac:dyDescent="0.3">
      <c r="A849" s="19"/>
      <c r="B849" s="19"/>
      <c r="C849" s="19"/>
      <c r="D849" s="19"/>
      <c r="E849" s="19"/>
      <c r="F849" s="19"/>
      <c r="G849" s="19"/>
      <c r="H849" s="22"/>
      <c r="I849" s="19"/>
      <c r="J849" s="22"/>
      <c r="K849" s="19"/>
      <c r="L849" s="19"/>
      <c r="M849" s="19"/>
      <c r="N849" s="19"/>
      <c r="O849" s="19"/>
      <c r="P849" s="24"/>
      <c r="Q849" s="24"/>
      <c r="R849" s="19"/>
      <c r="S849" s="19"/>
      <c r="T849" s="19"/>
      <c r="U849" s="19"/>
      <c r="V849" s="19"/>
      <c r="W849" s="19"/>
    </row>
    <row r="850" spans="1:23" ht="12.75" customHeight="1" x14ac:dyDescent="0.3">
      <c r="A850" s="19"/>
      <c r="B850" s="19"/>
      <c r="C850" s="19"/>
      <c r="D850" s="19"/>
      <c r="E850" s="19"/>
      <c r="F850" s="19"/>
      <c r="G850" s="19"/>
      <c r="H850" s="22"/>
      <c r="I850" s="19"/>
      <c r="J850" s="22"/>
      <c r="K850" s="19"/>
      <c r="L850" s="19"/>
      <c r="M850" s="19"/>
      <c r="N850" s="19"/>
      <c r="O850" s="19"/>
      <c r="P850" s="24"/>
      <c r="Q850" s="24"/>
      <c r="R850" s="19"/>
      <c r="S850" s="19"/>
      <c r="T850" s="19"/>
      <c r="U850" s="19"/>
      <c r="V850" s="19"/>
      <c r="W850" s="19"/>
    </row>
    <row r="851" spans="1:23" ht="12.75" customHeight="1" x14ac:dyDescent="0.3">
      <c r="A851" s="19"/>
      <c r="B851" s="19"/>
      <c r="C851" s="19"/>
      <c r="D851" s="19"/>
      <c r="E851" s="19"/>
      <c r="F851" s="19"/>
      <c r="G851" s="19"/>
      <c r="H851" s="22"/>
      <c r="I851" s="19"/>
      <c r="J851" s="22"/>
      <c r="K851" s="19"/>
      <c r="L851" s="19"/>
      <c r="M851" s="19"/>
      <c r="N851" s="19"/>
      <c r="O851" s="19"/>
      <c r="P851" s="24"/>
      <c r="Q851" s="24"/>
      <c r="R851" s="19"/>
      <c r="S851" s="19"/>
      <c r="T851" s="19"/>
      <c r="U851" s="19"/>
      <c r="V851" s="19"/>
      <c r="W851" s="19"/>
    </row>
    <row r="852" spans="1:23" ht="12.75" customHeight="1" x14ac:dyDescent="0.3">
      <c r="A852" s="19"/>
      <c r="B852" s="19"/>
      <c r="C852" s="19"/>
      <c r="D852" s="19"/>
      <c r="E852" s="19"/>
      <c r="F852" s="19"/>
      <c r="G852" s="19"/>
      <c r="H852" s="22"/>
      <c r="I852" s="19"/>
      <c r="J852" s="22"/>
      <c r="K852" s="19"/>
      <c r="L852" s="19"/>
      <c r="M852" s="19"/>
      <c r="N852" s="19"/>
      <c r="O852" s="19"/>
      <c r="P852" s="24"/>
      <c r="Q852" s="24"/>
      <c r="R852" s="19"/>
      <c r="S852" s="19"/>
      <c r="T852" s="19"/>
      <c r="U852" s="19"/>
      <c r="V852" s="19"/>
      <c r="W852" s="19"/>
    </row>
    <row r="853" spans="1:23" ht="12.75" customHeight="1" x14ac:dyDescent="0.3">
      <c r="A853" s="19"/>
      <c r="B853" s="19"/>
      <c r="C853" s="19"/>
      <c r="D853" s="19"/>
      <c r="E853" s="19"/>
      <c r="F853" s="19"/>
      <c r="G853" s="19"/>
      <c r="H853" s="22"/>
      <c r="I853" s="19"/>
      <c r="J853" s="22"/>
      <c r="K853" s="19"/>
      <c r="L853" s="19"/>
      <c r="M853" s="19"/>
      <c r="N853" s="19"/>
      <c r="O853" s="19"/>
      <c r="P853" s="24"/>
      <c r="Q853" s="24"/>
      <c r="R853" s="19"/>
      <c r="S853" s="19"/>
      <c r="T853" s="19"/>
      <c r="U853" s="19"/>
      <c r="V853" s="19"/>
      <c r="W853" s="19"/>
    </row>
    <row r="854" spans="1:23" ht="12.75" customHeight="1" x14ac:dyDescent="0.3">
      <c r="A854" s="19"/>
      <c r="B854" s="19"/>
      <c r="C854" s="19"/>
      <c r="D854" s="19"/>
      <c r="E854" s="19"/>
      <c r="F854" s="19"/>
      <c r="G854" s="19"/>
      <c r="H854" s="22"/>
      <c r="I854" s="19"/>
      <c r="J854" s="22"/>
      <c r="K854" s="19"/>
      <c r="L854" s="19"/>
      <c r="M854" s="19"/>
      <c r="N854" s="19"/>
      <c r="O854" s="19"/>
      <c r="P854" s="24"/>
      <c r="Q854" s="24"/>
      <c r="R854" s="19"/>
      <c r="S854" s="19"/>
      <c r="T854" s="19"/>
      <c r="U854" s="19"/>
      <c r="V854" s="19"/>
      <c r="W854" s="19"/>
    </row>
    <row r="855" spans="1:23" ht="12.75" customHeight="1" x14ac:dyDescent="0.3">
      <c r="A855" s="19"/>
      <c r="B855" s="19"/>
      <c r="C855" s="19"/>
      <c r="D855" s="19"/>
      <c r="E855" s="19"/>
      <c r="F855" s="19"/>
      <c r="G855" s="19"/>
      <c r="H855" s="22"/>
      <c r="I855" s="19"/>
      <c r="J855" s="22"/>
      <c r="K855" s="19"/>
      <c r="L855" s="19"/>
      <c r="M855" s="19"/>
      <c r="N855" s="19"/>
      <c r="O855" s="19"/>
      <c r="P855" s="24"/>
      <c r="Q855" s="24"/>
      <c r="R855" s="19"/>
      <c r="S855" s="19"/>
      <c r="T855" s="19"/>
      <c r="U855" s="19"/>
      <c r="V855" s="19"/>
      <c r="W855" s="19"/>
    </row>
    <row r="856" spans="1:23" ht="12.75" customHeight="1" x14ac:dyDescent="0.3">
      <c r="A856" s="19"/>
      <c r="B856" s="19"/>
      <c r="C856" s="19"/>
      <c r="D856" s="19"/>
      <c r="E856" s="19"/>
      <c r="F856" s="19"/>
      <c r="G856" s="19"/>
      <c r="H856" s="22"/>
      <c r="I856" s="19"/>
      <c r="J856" s="22"/>
      <c r="K856" s="19"/>
      <c r="L856" s="19"/>
      <c r="M856" s="19"/>
      <c r="N856" s="19"/>
      <c r="O856" s="19"/>
      <c r="P856" s="24"/>
      <c r="Q856" s="24"/>
      <c r="R856" s="19"/>
      <c r="S856" s="19"/>
      <c r="T856" s="19"/>
      <c r="U856" s="19"/>
      <c r="V856" s="19"/>
      <c r="W856" s="19"/>
    </row>
    <row r="857" spans="1:23" ht="12.75" customHeight="1" x14ac:dyDescent="0.3">
      <c r="A857" s="19"/>
      <c r="B857" s="19"/>
      <c r="C857" s="19"/>
      <c r="D857" s="19"/>
      <c r="E857" s="19"/>
      <c r="F857" s="19"/>
      <c r="G857" s="19"/>
      <c r="H857" s="22"/>
      <c r="I857" s="19"/>
      <c r="J857" s="22"/>
      <c r="K857" s="19"/>
      <c r="L857" s="19"/>
      <c r="M857" s="19"/>
      <c r="N857" s="19"/>
      <c r="O857" s="19"/>
      <c r="P857" s="24"/>
      <c r="Q857" s="24"/>
      <c r="R857" s="19"/>
      <c r="S857" s="19"/>
      <c r="T857" s="19"/>
      <c r="U857" s="19"/>
      <c r="V857" s="19"/>
      <c r="W857" s="19"/>
    </row>
    <row r="858" spans="1:23" ht="12.75" customHeight="1" x14ac:dyDescent="0.3">
      <c r="A858" s="19"/>
      <c r="B858" s="19"/>
      <c r="C858" s="19"/>
      <c r="D858" s="19"/>
      <c r="E858" s="19"/>
      <c r="F858" s="19"/>
      <c r="G858" s="19"/>
      <c r="H858" s="22"/>
      <c r="I858" s="19"/>
      <c r="J858" s="22"/>
      <c r="K858" s="19"/>
      <c r="L858" s="19"/>
      <c r="M858" s="19"/>
      <c r="N858" s="19"/>
      <c r="O858" s="19"/>
      <c r="P858" s="24"/>
      <c r="Q858" s="24"/>
      <c r="R858" s="19"/>
      <c r="S858" s="19"/>
      <c r="T858" s="19"/>
      <c r="U858" s="19"/>
      <c r="V858" s="19"/>
      <c r="W858" s="19"/>
    </row>
    <row r="859" spans="1:23" ht="12.75" customHeight="1" x14ac:dyDescent="0.3">
      <c r="A859" s="19"/>
      <c r="B859" s="19"/>
      <c r="C859" s="19"/>
      <c r="D859" s="19"/>
      <c r="E859" s="19"/>
      <c r="F859" s="19"/>
      <c r="G859" s="19"/>
      <c r="H859" s="22"/>
      <c r="I859" s="19"/>
      <c r="J859" s="22"/>
      <c r="K859" s="19"/>
      <c r="L859" s="19"/>
      <c r="M859" s="19"/>
      <c r="N859" s="19"/>
      <c r="O859" s="19"/>
      <c r="P859" s="24"/>
      <c r="Q859" s="24"/>
      <c r="R859" s="19"/>
      <c r="S859" s="19"/>
      <c r="T859" s="19"/>
      <c r="U859" s="19"/>
      <c r="V859" s="19"/>
      <c r="W859" s="19"/>
    </row>
    <row r="860" spans="1:23" ht="12.75" customHeight="1" x14ac:dyDescent="0.3">
      <c r="A860" s="19"/>
      <c r="B860" s="19"/>
      <c r="C860" s="19"/>
      <c r="D860" s="19"/>
      <c r="E860" s="19"/>
      <c r="F860" s="19"/>
      <c r="G860" s="19"/>
      <c r="H860" s="22"/>
      <c r="I860" s="19"/>
      <c r="J860" s="22"/>
      <c r="K860" s="19"/>
      <c r="L860" s="19"/>
      <c r="M860" s="19"/>
      <c r="N860" s="19"/>
      <c r="O860" s="19"/>
      <c r="P860" s="24"/>
      <c r="Q860" s="24"/>
      <c r="R860" s="19"/>
      <c r="S860" s="19"/>
      <c r="T860" s="19"/>
      <c r="U860" s="19"/>
      <c r="V860" s="19"/>
      <c r="W860" s="19"/>
    </row>
    <row r="861" spans="1:23" ht="12.75" customHeight="1" x14ac:dyDescent="0.3">
      <c r="A861" s="19"/>
      <c r="B861" s="19"/>
      <c r="C861" s="19"/>
      <c r="D861" s="19"/>
      <c r="E861" s="19"/>
      <c r="F861" s="19"/>
      <c r="G861" s="19"/>
      <c r="H861" s="22"/>
      <c r="I861" s="19"/>
      <c r="J861" s="22"/>
      <c r="K861" s="19"/>
      <c r="L861" s="19"/>
      <c r="M861" s="19"/>
      <c r="N861" s="19"/>
      <c r="O861" s="19"/>
      <c r="P861" s="24"/>
      <c r="Q861" s="24"/>
      <c r="R861" s="19"/>
      <c r="S861" s="19"/>
      <c r="T861" s="19"/>
      <c r="U861" s="19"/>
      <c r="V861" s="19"/>
      <c r="W861" s="19"/>
    </row>
    <row r="862" spans="1:23" ht="12.75" customHeight="1" x14ac:dyDescent="0.3">
      <c r="A862" s="19"/>
      <c r="B862" s="19"/>
      <c r="C862" s="19"/>
      <c r="D862" s="19"/>
      <c r="E862" s="19"/>
      <c r="F862" s="19"/>
      <c r="G862" s="19"/>
      <c r="H862" s="22"/>
      <c r="I862" s="19"/>
      <c r="J862" s="22"/>
      <c r="K862" s="19"/>
      <c r="L862" s="19"/>
      <c r="M862" s="19"/>
      <c r="N862" s="19"/>
      <c r="O862" s="19"/>
      <c r="P862" s="24"/>
      <c r="Q862" s="24"/>
      <c r="R862" s="19"/>
      <c r="S862" s="19"/>
      <c r="T862" s="19"/>
      <c r="U862" s="19"/>
      <c r="V862" s="19"/>
      <c r="W862" s="19"/>
    </row>
    <row r="863" spans="1:23" ht="12.75" customHeight="1" x14ac:dyDescent="0.3">
      <c r="A863" s="19"/>
      <c r="B863" s="19"/>
      <c r="C863" s="19"/>
      <c r="D863" s="19"/>
      <c r="E863" s="19"/>
      <c r="F863" s="19"/>
      <c r="G863" s="19"/>
      <c r="H863" s="22"/>
      <c r="I863" s="19"/>
      <c r="J863" s="22"/>
      <c r="K863" s="19"/>
      <c r="L863" s="19"/>
      <c r="M863" s="19"/>
      <c r="N863" s="19"/>
      <c r="O863" s="19"/>
      <c r="P863" s="24"/>
      <c r="Q863" s="24"/>
      <c r="R863" s="19"/>
      <c r="S863" s="19"/>
      <c r="T863" s="19"/>
      <c r="U863" s="19"/>
      <c r="V863" s="19"/>
      <c r="W863" s="19"/>
    </row>
    <row r="864" spans="1:23" ht="12.75" customHeight="1" x14ac:dyDescent="0.3">
      <c r="A864" s="19"/>
      <c r="B864" s="19"/>
      <c r="C864" s="19"/>
      <c r="D864" s="19"/>
      <c r="E864" s="19"/>
      <c r="F864" s="19"/>
      <c r="G864" s="19"/>
      <c r="H864" s="22"/>
      <c r="I864" s="19"/>
      <c r="J864" s="22"/>
      <c r="K864" s="19"/>
      <c r="L864" s="19"/>
      <c r="M864" s="19"/>
      <c r="N864" s="19"/>
      <c r="O864" s="19"/>
      <c r="P864" s="24"/>
      <c r="Q864" s="24"/>
      <c r="R864" s="19"/>
      <c r="S864" s="19"/>
      <c r="T864" s="19"/>
      <c r="U864" s="19"/>
      <c r="V864" s="19"/>
      <c r="W864" s="19"/>
    </row>
    <row r="865" spans="1:23" ht="12.75" customHeight="1" x14ac:dyDescent="0.3">
      <c r="A865" s="19"/>
      <c r="B865" s="19"/>
      <c r="C865" s="19"/>
      <c r="D865" s="19"/>
      <c r="E865" s="19"/>
      <c r="F865" s="19"/>
      <c r="G865" s="19"/>
      <c r="H865" s="22"/>
      <c r="I865" s="19"/>
      <c r="J865" s="22"/>
      <c r="K865" s="19"/>
      <c r="L865" s="19"/>
      <c r="M865" s="19"/>
      <c r="N865" s="19"/>
      <c r="O865" s="19"/>
      <c r="P865" s="24"/>
      <c r="Q865" s="24"/>
      <c r="R865" s="19"/>
      <c r="S865" s="19"/>
      <c r="T865" s="19"/>
      <c r="U865" s="19"/>
      <c r="V865" s="19"/>
      <c r="W865" s="19"/>
    </row>
    <row r="866" spans="1:23" ht="12.75" customHeight="1" x14ac:dyDescent="0.3">
      <c r="A866" s="19"/>
      <c r="B866" s="19"/>
      <c r="C866" s="19"/>
      <c r="D866" s="19"/>
      <c r="E866" s="19"/>
      <c r="F866" s="19"/>
      <c r="G866" s="19"/>
      <c r="H866" s="22"/>
      <c r="I866" s="19"/>
      <c r="J866" s="22"/>
      <c r="K866" s="19"/>
      <c r="L866" s="19"/>
      <c r="M866" s="19"/>
      <c r="N866" s="19"/>
      <c r="O866" s="19"/>
      <c r="P866" s="24"/>
      <c r="Q866" s="24"/>
      <c r="R866" s="19"/>
      <c r="S866" s="19"/>
      <c r="T866" s="19"/>
      <c r="U866" s="19"/>
      <c r="V866" s="19"/>
      <c r="W866" s="19"/>
    </row>
    <row r="867" spans="1:23" ht="12.75" customHeight="1" x14ac:dyDescent="0.3">
      <c r="A867" s="19"/>
      <c r="B867" s="19"/>
      <c r="C867" s="19"/>
      <c r="D867" s="19"/>
      <c r="E867" s="19"/>
      <c r="F867" s="19"/>
      <c r="G867" s="19"/>
      <c r="H867" s="22"/>
      <c r="I867" s="19"/>
      <c r="J867" s="22"/>
      <c r="K867" s="19"/>
      <c r="L867" s="19"/>
      <c r="M867" s="19"/>
      <c r="N867" s="19"/>
      <c r="O867" s="19"/>
      <c r="P867" s="24"/>
      <c r="Q867" s="24"/>
      <c r="R867" s="19"/>
      <c r="S867" s="19"/>
      <c r="T867" s="19"/>
      <c r="U867" s="19"/>
      <c r="V867" s="19"/>
      <c r="W867" s="19"/>
    </row>
    <row r="868" spans="1:23" ht="12.75" customHeight="1" x14ac:dyDescent="0.3">
      <c r="A868" s="19"/>
      <c r="B868" s="19"/>
      <c r="C868" s="19"/>
      <c r="D868" s="19"/>
      <c r="E868" s="19"/>
      <c r="F868" s="19"/>
      <c r="G868" s="19"/>
      <c r="H868" s="22"/>
      <c r="I868" s="19"/>
      <c r="J868" s="22"/>
      <c r="K868" s="19"/>
      <c r="L868" s="19"/>
      <c r="M868" s="19"/>
      <c r="N868" s="19"/>
      <c r="O868" s="19"/>
      <c r="P868" s="24"/>
      <c r="Q868" s="24"/>
      <c r="R868" s="19"/>
      <c r="S868" s="19"/>
      <c r="T868" s="19"/>
      <c r="U868" s="19"/>
      <c r="V868" s="19"/>
      <c r="W868" s="19"/>
    </row>
    <row r="869" spans="1:23" ht="12.75" customHeight="1" x14ac:dyDescent="0.3">
      <c r="A869" s="19"/>
      <c r="B869" s="19"/>
      <c r="C869" s="19"/>
      <c r="D869" s="19"/>
      <c r="E869" s="19"/>
      <c r="F869" s="19"/>
      <c r="G869" s="19"/>
      <c r="H869" s="22"/>
      <c r="I869" s="19"/>
      <c r="J869" s="22"/>
      <c r="K869" s="19"/>
      <c r="L869" s="19"/>
      <c r="M869" s="19"/>
      <c r="N869" s="19"/>
      <c r="O869" s="19"/>
      <c r="P869" s="24"/>
      <c r="Q869" s="24"/>
      <c r="R869" s="19"/>
      <c r="S869" s="19"/>
      <c r="T869" s="19"/>
      <c r="U869" s="19"/>
      <c r="V869" s="19"/>
      <c r="W869" s="19"/>
    </row>
    <row r="870" spans="1:23" ht="12.75" customHeight="1" x14ac:dyDescent="0.3">
      <c r="A870" s="19"/>
      <c r="B870" s="19"/>
      <c r="C870" s="19"/>
      <c r="D870" s="19"/>
      <c r="E870" s="19"/>
      <c r="F870" s="19"/>
      <c r="G870" s="19"/>
      <c r="H870" s="22"/>
      <c r="I870" s="19"/>
      <c r="J870" s="22"/>
      <c r="K870" s="19"/>
      <c r="L870" s="19"/>
      <c r="M870" s="19"/>
      <c r="N870" s="19"/>
      <c r="O870" s="19"/>
      <c r="P870" s="24"/>
      <c r="Q870" s="24"/>
      <c r="R870" s="19"/>
      <c r="S870" s="19"/>
      <c r="T870" s="19"/>
      <c r="U870" s="19"/>
      <c r="V870" s="19"/>
      <c r="W870" s="19"/>
    </row>
    <row r="871" spans="1:23" ht="12.75" customHeight="1" x14ac:dyDescent="0.3">
      <c r="A871" s="19"/>
      <c r="B871" s="19"/>
      <c r="C871" s="19"/>
      <c r="D871" s="19"/>
      <c r="E871" s="19"/>
      <c r="F871" s="19"/>
      <c r="G871" s="19"/>
      <c r="H871" s="22"/>
      <c r="I871" s="19"/>
      <c r="J871" s="22"/>
      <c r="K871" s="19"/>
      <c r="L871" s="19"/>
      <c r="M871" s="19"/>
      <c r="N871" s="19"/>
      <c r="O871" s="19"/>
      <c r="P871" s="24"/>
      <c r="Q871" s="24"/>
      <c r="R871" s="19"/>
      <c r="S871" s="19"/>
      <c r="T871" s="19"/>
      <c r="U871" s="19"/>
      <c r="V871" s="19"/>
      <c r="W871" s="19"/>
    </row>
    <row r="872" spans="1:23" ht="12.75" customHeight="1" x14ac:dyDescent="0.3">
      <c r="A872" s="19"/>
      <c r="B872" s="19"/>
      <c r="C872" s="19"/>
      <c r="D872" s="19"/>
      <c r="E872" s="19"/>
      <c r="F872" s="19"/>
      <c r="G872" s="19"/>
      <c r="H872" s="22"/>
      <c r="I872" s="19"/>
      <c r="J872" s="22"/>
      <c r="K872" s="19"/>
      <c r="L872" s="19"/>
      <c r="M872" s="19"/>
      <c r="N872" s="19"/>
      <c r="O872" s="19"/>
      <c r="P872" s="24"/>
      <c r="Q872" s="24"/>
      <c r="R872" s="19"/>
      <c r="S872" s="19"/>
      <c r="T872" s="19"/>
      <c r="U872" s="19"/>
      <c r="V872" s="19"/>
      <c r="W872" s="19"/>
    </row>
    <row r="873" spans="1:23" ht="12.75" customHeight="1" x14ac:dyDescent="0.3">
      <c r="A873" s="19"/>
      <c r="B873" s="19"/>
      <c r="C873" s="19"/>
      <c r="D873" s="19"/>
      <c r="E873" s="19"/>
      <c r="F873" s="19"/>
      <c r="G873" s="19"/>
      <c r="H873" s="22"/>
      <c r="I873" s="19"/>
      <c r="J873" s="22"/>
      <c r="K873" s="19"/>
      <c r="L873" s="19"/>
      <c r="M873" s="19"/>
      <c r="N873" s="19"/>
      <c r="O873" s="19"/>
      <c r="P873" s="24"/>
      <c r="Q873" s="24"/>
      <c r="R873" s="19"/>
      <c r="S873" s="19"/>
      <c r="T873" s="19"/>
      <c r="U873" s="19"/>
      <c r="V873" s="19"/>
      <c r="W873" s="19"/>
    </row>
    <row r="874" spans="1:23" ht="12.75" customHeight="1" x14ac:dyDescent="0.3">
      <c r="A874" s="19"/>
      <c r="B874" s="19"/>
      <c r="C874" s="19"/>
      <c r="D874" s="19"/>
      <c r="E874" s="19"/>
      <c r="F874" s="19"/>
      <c r="G874" s="19"/>
      <c r="H874" s="22"/>
      <c r="I874" s="19"/>
      <c r="J874" s="22"/>
      <c r="K874" s="19"/>
      <c r="L874" s="19"/>
      <c r="M874" s="19"/>
      <c r="N874" s="19"/>
      <c r="O874" s="19"/>
      <c r="P874" s="24"/>
      <c r="Q874" s="24"/>
      <c r="R874" s="19"/>
      <c r="S874" s="19"/>
      <c r="T874" s="19"/>
      <c r="U874" s="19"/>
      <c r="V874" s="19"/>
      <c r="W874" s="19"/>
    </row>
    <row r="875" spans="1:23" ht="12.75" customHeight="1" x14ac:dyDescent="0.3">
      <c r="A875" s="19"/>
      <c r="B875" s="19"/>
      <c r="C875" s="19"/>
      <c r="D875" s="19"/>
      <c r="E875" s="19"/>
      <c r="F875" s="19"/>
      <c r="G875" s="19"/>
      <c r="H875" s="22"/>
      <c r="I875" s="19"/>
      <c r="J875" s="22"/>
      <c r="K875" s="19"/>
      <c r="L875" s="19"/>
      <c r="M875" s="19"/>
      <c r="N875" s="19"/>
      <c r="O875" s="19"/>
      <c r="P875" s="24"/>
      <c r="Q875" s="24"/>
      <c r="R875" s="19"/>
      <c r="S875" s="19"/>
      <c r="T875" s="19"/>
      <c r="U875" s="19"/>
      <c r="V875" s="19"/>
      <c r="W875" s="19"/>
    </row>
    <row r="876" spans="1:23" ht="12.75" customHeight="1" x14ac:dyDescent="0.3">
      <c r="A876" s="19"/>
      <c r="B876" s="19"/>
      <c r="C876" s="19"/>
      <c r="D876" s="19"/>
      <c r="E876" s="19"/>
      <c r="F876" s="19"/>
      <c r="G876" s="19"/>
      <c r="H876" s="22"/>
      <c r="I876" s="19"/>
      <c r="J876" s="22"/>
      <c r="K876" s="19"/>
      <c r="L876" s="19"/>
      <c r="M876" s="19"/>
      <c r="N876" s="19"/>
      <c r="O876" s="19"/>
      <c r="P876" s="24"/>
      <c r="Q876" s="24"/>
      <c r="R876" s="19"/>
      <c r="S876" s="19"/>
      <c r="T876" s="19"/>
      <c r="U876" s="19"/>
      <c r="V876" s="19"/>
      <c r="W876" s="19"/>
    </row>
    <row r="877" spans="1:23" ht="12.75" customHeight="1" x14ac:dyDescent="0.3">
      <c r="A877" s="19"/>
      <c r="B877" s="19"/>
      <c r="C877" s="19"/>
      <c r="D877" s="19"/>
      <c r="E877" s="19"/>
      <c r="F877" s="19"/>
      <c r="G877" s="19"/>
      <c r="H877" s="22"/>
      <c r="I877" s="19"/>
      <c r="J877" s="22"/>
      <c r="K877" s="19"/>
      <c r="L877" s="19"/>
      <c r="M877" s="19"/>
      <c r="N877" s="19"/>
      <c r="O877" s="19"/>
      <c r="P877" s="24"/>
      <c r="Q877" s="24"/>
      <c r="R877" s="19"/>
      <c r="S877" s="19"/>
      <c r="T877" s="19"/>
      <c r="U877" s="19"/>
      <c r="V877" s="19"/>
      <c r="W877" s="19"/>
    </row>
    <row r="878" spans="1:23" ht="12.75" customHeight="1" x14ac:dyDescent="0.3">
      <c r="A878" s="19"/>
      <c r="B878" s="19"/>
      <c r="C878" s="19"/>
      <c r="D878" s="19"/>
      <c r="E878" s="19"/>
      <c r="F878" s="19"/>
      <c r="G878" s="19"/>
      <c r="H878" s="22"/>
      <c r="I878" s="19"/>
      <c r="J878" s="22"/>
      <c r="K878" s="19"/>
      <c r="L878" s="19"/>
      <c r="M878" s="19"/>
      <c r="N878" s="19"/>
      <c r="O878" s="19"/>
      <c r="P878" s="24"/>
      <c r="Q878" s="24"/>
      <c r="R878" s="19"/>
      <c r="S878" s="19"/>
      <c r="T878" s="19"/>
      <c r="U878" s="19"/>
      <c r="V878" s="19"/>
      <c r="W878" s="19"/>
    </row>
    <row r="879" spans="1:23" ht="12.75" customHeight="1" x14ac:dyDescent="0.3">
      <c r="A879" s="19"/>
      <c r="B879" s="19"/>
      <c r="C879" s="19"/>
      <c r="D879" s="19"/>
      <c r="E879" s="19"/>
      <c r="F879" s="19"/>
      <c r="G879" s="19"/>
      <c r="H879" s="22"/>
      <c r="I879" s="19"/>
      <c r="J879" s="22"/>
      <c r="K879" s="19"/>
      <c r="L879" s="19"/>
      <c r="M879" s="19"/>
      <c r="N879" s="19"/>
      <c r="O879" s="19"/>
      <c r="P879" s="24"/>
      <c r="Q879" s="24"/>
      <c r="R879" s="19"/>
      <c r="S879" s="19"/>
      <c r="T879" s="19"/>
      <c r="U879" s="19"/>
      <c r="V879" s="19"/>
      <c r="W879" s="19"/>
    </row>
    <row r="880" spans="1:23" ht="12.75" customHeight="1" x14ac:dyDescent="0.3">
      <c r="A880" s="19"/>
      <c r="B880" s="19"/>
      <c r="C880" s="19"/>
      <c r="D880" s="19"/>
      <c r="E880" s="19"/>
      <c r="F880" s="19"/>
      <c r="G880" s="19"/>
      <c r="H880" s="22"/>
      <c r="I880" s="19"/>
      <c r="J880" s="22"/>
      <c r="K880" s="19"/>
      <c r="L880" s="19"/>
      <c r="M880" s="19"/>
      <c r="N880" s="19"/>
      <c r="O880" s="19"/>
      <c r="P880" s="24"/>
      <c r="Q880" s="24"/>
      <c r="R880" s="19"/>
      <c r="S880" s="19"/>
      <c r="T880" s="19"/>
      <c r="U880" s="19"/>
      <c r="V880" s="19"/>
      <c r="W880" s="19"/>
    </row>
    <row r="881" spans="1:23" ht="12.75" customHeight="1" x14ac:dyDescent="0.3">
      <c r="A881" s="19"/>
      <c r="B881" s="19"/>
      <c r="C881" s="19"/>
      <c r="D881" s="19"/>
      <c r="E881" s="19"/>
      <c r="F881" s="19"/>
      <c r="G881" s="19"/>
      <c r="H881" s="22"/>
      <c r="I881" s="19"/>
      <c r="J881" s="22"/>
      <c r="K881" s="19"/>
      <c r="L881" s="19"/>
      <c r="M881" s="19"/>
      <c r="N881" s="19"/>
      <c r="O881" s="19"/>
      <c r="P881" s="24"/>
      <c r="Q881" s="24"/>
      <c r="R881" s="19"/>
      <c r="S881" s="19"/>
      <c r="T881" s="19"/>
      <c r="U881" s="19"/>
      <c r="V881" s="19"/>
      <c r="W881" s="19"/>
    </row>
    <row r="882" spans="1:23" ht="12.75" customHeight="1" x14ac:dyDescent="0.3">
      <c r="A882" s="19"/>
      <c r="B882" s="19"/>
      <c r="C882" s="19"/>
      <c r="D882" s="19"/>
      <c r="E882" s="19"/>
      <c r="F882" s="19"/>
      <c r="G882" s="19"/>
      <c r="H882" s="22"/>
      <c r="I882" s="19"/>
      <c r="J882" s="22"/>
      <c r="K882" s="19"/>
      <c r="L882" s="19"/>
      <c r="M882" s="19"/>
      <c r="N882" s="19"/>
      <c r="O882" s="19"/>
      <c r="P882" s="24"/>
      <c r="Q882" s="24"/>
      <c r="R882" s="19"/>
      <c r="S882" s="19"/>
      <c r="T882" s="19"/>
      <c r="U882" s="19"/>
      <c r="V882" s="19"/>
      <c r="W882" s="19"/>
    </row>
    <row r="883" spans="1:23" ht="12.75" customHeight="1" x14ac:dyDescent="0.3">
      <c r="A883" s="19"/>
      <c r="B883" s="19"/>
      <c r="C883" s="19"/>
      <c r="D883" s="19"/>
      <c r="E883" s="19"/>
      <c r="F883" s="19"/>
      <c r="G883" s="19"/>
      <c r="H883" s="22"/>
      <c r="I883" s="19"/>
      <c r="J883" s="22"/>
      <c r="K883" s="19"/>
      <c r="L883" s="19"/>
      <c r="M883" s="19"/>
      <c r="N883" s="19"/>
      <c r="O883" s="19"/>
      <c r="P883" s="24"/>
      <c r="Q883" s="24"/>
      <c r="R883" s="19"/>
      <c r="S883" s="19"/>
      <c r="T883" s="19"/>
      <c r="U883" s="19"/>
      <c r="V883" s="19"/>
      <c r="W883" s="19"/>
    </row>
    <row r="884" spans="1:23" ht="12.75" customHeight="1" x14ac:dyDescent="0.3">
      <c r="A884" s="19"/>
      <c r="B884" s="19"/>
      <c r="C884" s="19"/>
      <c r="D884" s="19"/>
      <c r="E884" s="19"/>
      <c r="F884" s="19"/>
      <c r="G884" s="19"/>
      <c r="H884" s="22"/>
      <c r="I884" s="19"/>
      <c r="J884" s="22"/>
      <c r="K884" s="19"/>
      <c r="L884" s="19"/>
      <c r="M884" s="19"/>
      <c r="N884" s="19"/>
      <c r="O884" s="19"/>
      <c r="P884" s="24"/>
      <c r="Q884" s="24"/>
      <c r="R884" s="19"/>
      <c r="S884" s="19"/>
      <c r="T884" s="19"/>
      <c r="U884" s="19"/>
      <c r="V884" s="19"/>
      <c r="W884" s="19"/>
    </row>
    <row r="885" spans="1:23" ht="12.75" customHeight="1" x14ac:dyDescent="0.3">
      <c r="A885" s="19"/>
      <c r="B885" s="19"/>
      <c r="C885" s="19"/>
      <c r="D885" s="19"/>
      <c r="E885" s="19"/>
      <c r="F885" s="19"/>
      <c r="G885" s="19"/>
      <c r="H885" s="22"/>
      <c r="I885" s="19"/>
      <c r="J885" s="22"/>
      <c r="K885" s="19"/>
      <c r="L885" s="19"/>
      <c r="M885" s="19"/>
      <c r="N885" s="19"/>
      <c r="O885" s="19"/>
      <c r="P885" s="24"/>
      <c r="Q885" s="24"/>
      <c r="R885" s="19"/>
      <c r="S885" s="19"/>
      <c r="T885" s="19"/>
      <c r="U885" s="19"/>
      <c r="V885" s="19"/>
      <c r="W885" s="19"/>
    </row>
    <row r="886" spans="1:23" ht="12.75" customHeight="1" x14ac:dyDescent="0.3">
      <c r="A886" s="19"/>
      <c r="B886" s="19"/>
      <c r="C886" s="19"/>
      <c r="D886" s="19"/>
      <c r="E886" s="19"/>
      <c r="F886" s="19"/>
      <c r="G886" s="19"/>
      <c r="H886" s="22"/>
      <c r="I886" s="19"/>
      <c r="J886" s="22"/>
      <c r="K886" s="19"/>
      <c r="L886" s="19"/>
      <c r="M886" s="19"/>
      <c r="N886" s="19"/>
      <c r="O886" s="19"/>
      <c r="P886" s="24"/>
      <c r="Q886" s="24"/>
      <c r="R886" s="19"/>
      <c r="S886" s="19"/>
      <c r="T886" s="19"/>
      <c r="U886" s="19"/>
      <c r="V886" s="19"/>
      <c r="W886" s="19"/>
    </row>
    <row r="887" spans="1:23" ht="12.75" customHeight="1" x14ac:dyDescent="0.3">
      <c r="A887" s="19"/>
      <c r="B887" s="19"/>
      <c r="C887" s="19"/>
      <c r="D887" s="19"/>
      <c r="E887" s="19"/>
      <c r="F887" s="19"/>
      <c r="G887" s="19"/>
      <c r="H887" s="22"/>
      <c r="I887" s="19"/>
      <c r="J887" s="22"/>
      <c r="K887" s="19"/>
      <c r="L887" s="19"/>
      <c r="M887" s="19"/>
      <c r="N887" s="19"/>
      <c r="O887" s="19"/>
      <c r="P887" s="24"/>
      <c r="Q887" s="24"/>
      <c r="R887" s="19"/>
      <c r="S887" s="19"/>
      <c r="T887" s="19"/>
      <c r="U887" s="19"/>
      <c r="V887" s="19"/>
      <c r="W887" s="19"/>
    </row>
    <row r="888" spans="1:23" ht="12.75" customHeight="1" x14ac:dyDescent="0.3">
      <c r="A888" s="19"/>
      <c r="B888" s="19"/>
      <c r="C888" s="19"/>
      <c r="D888" s="19"/>
      <c r="E888" s="19"/>
      <c r="F888" s="19"/>
      <c r="G888" s="19"/>
      <c r="H888" s="22"/>
      <c r="I888" s="19"/>
      <c r="J888" s="22"/>
      <c r="K888" s="19"/>
      <c r="L888" s="19"/>
      <c r="M888" s="19"/>
      <c r="N888" s="19"/>
      <c r="O888" s="19"/>
      <c r="P888" s="24"/>
      <c r="Q888" s="24"/>
      <c r="R888" s="19"/>
      <c r="S888" s="19"/>
      <c r="T888" s="19"/>
      <c r="U888" s="19"/>
      <c r="V888" s="19"/>
      <c r="W888" s="19"/>
    </row>
    <row r="889" spans="1:23" ht="12.75" customHeight="1" x14ac:dyDescent="0.3">
      <c r="A889" s="19"/>
      <c r="B889" s="19"/>
      <c r="C889" s="19"/>
      <c r="D889" s="19"/>
      <c r="E889" s="19"/>
      <c r="F889" s="19"/>
      <c r="G889" s="19"/>
      <c r="H889" s="22"/>
      <c r="I889" s="19"/>
      <c r="J889" s="22"/>
      <c r="K889" s="19"/>
      <c r="L889" s="19"/>
      <c r="M889" s="19"/>
      <c r="N889" s="19"/>
      <c r="O889" s="19"/>
      <c r="P889" s="24"/>
      <c r="Q889" s="24"/>
      <c r="R889" s="19"/>
      <c r="S889" s="19"/>
      <c r="T889" s="19"/>
      <c r="U889" s="19"/>
      <c r="V889" s="19"/>
      <c r="W889" s="19"/>
    </row>
    <row r="890" spans="1:23" ht="12.75" customHeight="1" x14ac:dyDescent="0.3">
      <c r="A890" s="19"/>
      <c r="B890" s="19"/>
      <c r="C890" s="19"/>
      <c r="D890" s="19"/>
      <c r="E890" s="19"/>
      <c r="F890" s="19"/>
      <c r="G890" s="19"/>
      <c r="H890" s="22"/>
      <c r="I890" s="19"/>
      <c r="J890" s="22"/>
      <c r="K890" s="19"/>
      <c r="L890" s="19"/>
      <c r="M890" s="19"/>
      <c r="N890" s="19"/>
      <c r="O890" s="19"/>
      <c r="P890" s="24"/>
      <c r="Q890" s="24"/>
      <c r="R890" s="19"/>
      <c r="S890" s="19"/>
      <c r="T890" s="19"/>
      <c r="U890" s="19"/>
      <c r="V890" s="19"/>
      <c r="W890" s="19"/>
    </row>
    <row r="891" spans="1:23" ht="12.75" customHeight="1" x14ac:dyDescent="0.3">
      <c r="A891" s="19"/>
      <c r="B891" s="19"/>
      <c r="C891" s="19"/>
      <c r="D891" s="19"/>
      <c r="E891" s="19"/>
      <c r="F891" s="19"/>
      <c r="G891" s="19"/>
      <c r="H891" s="22"/>
      <c r="I891" s="19"/>
      <c r="J891" s="22"/>
      <c r="K891" s="19"/>
      <c r="L891" s="19"/>
      <c r="M891" s="19"/>
      <c r="N891" s="19"/>
      <c r="O891" s="19"/>
      <c r="P891" s="24"/>
      <c r="Q891" s="24"/>
      <c r="R891" s="19"/>
      <c r="S891" s="19"/>
      <c r="T891" s="19"/>
      <c r="U891" s="19"/>
      <c r="V891" s="19"/>
      <c r="W891" s="19"/>
    </row>
    <row r="892" spans="1:23" ht="12.75" customHeight="1" x14ac:dyDescent="0.3">
      <c r="A892" s="19"/>
      <c r="B892" s="19"/>
      <c r="C892" s="19"/>
      <c r="D892" s="19"/>
      <c r="E892" s="19"/>
      <c r="F892" s="19"/>
      <c r="G892" s="19"/>
      <c r="H892" s="22"/>
      <c r="I892" s="19"/>
      <c r="J892" s="22"/>
      <c r="K892" s="19"/>
      <c r="L892" s="19"/>
      <c r="M892" s="19"/>
      <c r="N892" s="19"/>
      <c r="O892" s="19"/>
      <c r="P892" s="24"/>
      <c r="Q892" s="24"/>
      <c r="R892" s="19"/>
      <c r="S892" s="19"/>
      <c r="T892" s="19"/>
      <c r="U892" s="19"/>
      <c r="V892" s="19"/>
      <c r="W892" s="19"/>
    </row>
    <row r="893" spans="1:23" ht="12.75" customHeight="1" x14ac:dyDescent="0.3">
      <c r="A893" s="19"/>
      <c r="B893" s="19"/>
      <c r="C893" s="19"/>
      <c r="D893" s="19"/>
      <c r="E893" s="19"/>
      <c r="F893" s="19"/>
      <c r="G893" s="19"/>
      <c r="H893" s="22"/>
      <c r="I893" s="19"/>
      <c r="J893" s="22"/>
      <c r="K893" s="19"/>
      <c r="L893" s="19"/>
      <c r="M893" s="19"/>
      <c r="N893" s="19"/>
      <c r="O893" s="19"/>
      <c r="P893" s="24"/>
      <c r="Q893" s="24"/>
      <c r="R893" s="19"/>
      <c r="S893" s="19"/>
      <c r="T893" s="19"/>
      <c r="U893" s="19"/>
      <c r="V893" s="19"/>
      <c r="W893" s="19"/>
    </row>
    <row r="894" spans="1:23" ht="12.75" customHeight="1" x14ac:dyDescent="0.3">
      <c r="A894" s="19"/>
      <c r="B894" s="19"/>
      <c r="C894" s="19"/>
      <c r="D894" s="19"/>
      <c r="E894" s="19"/>
      <c r="F894" s="19"/>
      <c r="G894" s="19"/>
      <c r="H894" s="22"/>
      <c r="I894" s="19"/>
      <c r="J894" s="22"/>
      <c r="K894" s="19"/>
      <c r="L894" s="19"/>
      <c r="M894" s="19"/>
      <c r="N894" s="19"/>
      <c r="O894" s="19"/>
      <c r="P894" s="24"/>
      <c r="Q894" s="24"/>
      <c r="R894" s="19"/>
      <c r="S894" s="19"/>
      <c r="T894" s="19"/>
      <c r="U894" s="19"/>
      <c r="V894" s="19"/>
      <c r="W894" s="19"/>
    </row>
    <row r="895" spans="1:23" ht="12.75" customHeight="1" x14ac:dyDescent="0.3">
      <c r="A895" s="19"/>
      <c r="B895" s="19"/>
      <c r="C895" s="19"/>
      <c r="D895" s="19"/>
      <c r="E895" s="19"/>
      <c r="F895" s="19"/>
      <c r="G895" s="19"/>
      <c r="H895" s="22"/>
      <c r="I895" s="19"/>
      <c r="J895" s="22"/>
      <c r="K895" s="19"/>
      <c r="L895" s="19"/>
      <c r="M895" s="19"/>
      <c r="N895" s="19"/>
      <c r="O895" s="19"/>
      <c r="P895" s="24"/>
      <c r="Q895" s="24"/>
      <c r="R895" s="19"/>
      <c r="S895" s="19"/>
      <c r="T895" s="19"/>
      <c r="U895" s="19"/>
      <c r="V895" s="19"/>
      <c r="W895" s="19"/>
    </row>
    <row r="896" spans="1:23" ht="12.75" customHeight="1" x14ac:dyDescent="0.3">
      <c r="A896" s="19"/>
      <c r="B896" s="19"/>
      <c r="C896" s="19"/>
      <c r="D896" s="19"/>
      <c r="E896" s="19"/>
      <c r="F896" s="19"/>
      <c r="G896" s="19"/>
      <c r="H896" s="22"/>
      <c r="I896" s="19"/>
      <c r="J896" s="22"/>
      <c r="K896" s="19"/>
      <c r="L896" s="19"/>
      <c r="M896" s="19"/>
      <c r="N896" s="19"/>
      <c r="O896" s="19"/>
      <c r="P896" s="24"/>
      <c r="Q896" s="24"/>
      <c r="R896" s="19"/>
      <c r="S896" s="19"/>
      <c r="T896" s="19"/>
      <c r="U896" s="19"/>
      <c r="V896" s="19"/>
      <c r="W896" s="19"/>
    </row>
    <row r="897" spans="1:23" ht="12.75" customHeight="1" x14ac:dyDescent="0.3">
      <c r="A897" s="19"/>
      <c r="B897" s="19"/>
      <c r="C897" s="19"/>
      <c r="D897" s="19"/>
      <c r="E897" s="19"/>
      <c r="F897" s="19"/>
      <c r="G897" s="19"/>
      <c r="H897" s="22"/>
      <c r="I897" s="19"/>
      <c r="J897" s="22"/>
      <c r="K897" s="19"/>
      <c r="L897" s="19"/>
      <c r="M897" s="19"/>
      <c r="N897" s="19"/>
      <c r="O897" s="19"/>
      <c r="P897" s="24"/>
      <c r="Q897" s="24"/>
      <c r="R897" s="19"/>
      <c r="S897" s="19"/>
      <c r="T897" s="19"/>
      <c r="U897" s="19"/>
      <c r="V897" s="19"/>
      <c r="W897" s="19"/>
    </row>
    <row r="898" spans="1:23" ht="12.75" customHeight="1" x14ac:dyDescent="0.3">
      <c r="A898" s="19"/>
      <c r="B898" s="19"/>
      <c r="C898" s="19"/>
      <c r="D898" s="19"/>
      <c r="E898" s="19"/>
      <c r="F898" s="19"/>
      <c r="G898" s="19"/>
      <c r="H898" s="22"/>
      <c r="I898" s="19"/>
      <c r="J898" s="22"/>
      <c r="K898" s="19"/>
      <c r="L898" s="19"/>
      <c r="M898" s="19"/>
      <c r="N898" s="19"/>
      <c r="O898" s="19"/>
      <c r="P898" s="24"/>
      <c r="Q898" s="24"/>
      <c r="R898" s="19"/>
      <c r="S898" s="19"/>
      <c r="T898" s="19"/>
      <c r="U898" s="19"/>
      <c r="V898" s="19"/>
      <c r="W898" s="19"/>
    </row>
    <row r="899" spans="1:23" ht="12.75" customHeight="1" x14ac:dyDescent="0.3">
      <c r="A899" s="19"/>
      <c r="B899" s="19"/>
      <c r="C899" s="19"/>
      <c r="D899" s="19"/>
      <c r="E899" s="19"/>
      <c r="F899" s="19"/>
      <c r="G899" s="19"/>
      <c r="H899" s="22"/>
      <c r="I899" s="19"/>
      <c r="J899" s="22"/>
      <c r="K899" s="19"/>
      <c r="L899" s="19"/>
      <c r="M899" s="19"/>
      <c r="N899" s="19"/>
      <c r="O899" s="19"/>
      <c r="P899" s="24"/>
      <c r="Q899" s="24"/>
      <c r="R899" s="19"/>
      <c r="S899" s="19"/>
      <c r="T899" s="19"/>
      <c r="U899" s="19"/>
      <c r="V899" s="19"/>
      <c r="W899" s="19"/>
    </row>
    <row r="900" spans="1:23" ht="12.75" customHeight="1" x14ac:dyDescent="0.3">
      <c r="A900" s="19"/>
      <c r="B900" s="19"/>
      <c r="C900" s="19"/>
      <c r="D900" s="19"/>
      <c r="E900" s="19"/>
      <c r="F900" s="19"/>
      <c r="G900" s="19"/>
      <c r="H900" s="22"/>
      <c r="I900" s="19"/>
      <c r="J900" s="22"/>
      <c r="K900" s="19"/>
      <c r="L900" s="19"/>
      <c r="M900" s="19"/>
      <c r="N900" s="19"/>
      <c r="O900" s="19"/>
      <c r="P900" s="24"/>
      <c r="Q900" s="24"/>
      <c r="R900" s="19"/>
      <c r="S900" s="19"/>
      <c r="T900" s="19"/>
      <c r="U900" s="19"/>
      <c r="V900" s="19"/>
      <c r="W900" s="19"/>
    </row>
    <row r="901" spans="1:23" ht="12.75" customHeight="1" x14ac:dyDescent="0.3">
      <c r="A901" s="19"/>
      <c r="B901" s="19"/>
      <c r="C901" s="19"/>
      <c r="D901" s="19"/>
      <c r="E901" s="19"/>
      <c r="F901" s="19"/>
      <c r="G901" s="19"/>
      <c r="H901" s="22"/>
      <c r="I901" s="19"/>
      <c r="J901" s="22"/>
      <c r="K901" s="19"/>
      <c r="L901" s="19"/>
      <c r="M901" s="19"/>
      <c r="N901" s="19"/>
      <c r="O901" s="19"/>
      <c r="P901" s="24"/>
      <c r="Q901" s="24"/>
      <c r="R901" s="19"/>
      <c r="S901" s="19"/>
      <c r="T901" s="19"/>
      <c r="U901" s="19"/>
      <c r="V901" s="19"/>
      <c r="W901" s="19"/>
    </row>
    <row r="902" spans="1:23" ht="12.75" customHeight="1" x14ac:dyDescent="0.3">
      <c r="A902" s="19"/>
      <c r="B902" s="19"/>
      <c r="C902" s="19"/>
      <c r="D902" s="19"/>
      <c r="E902" s="19"/>
      <c r="F902" s="19"/>
      <c r="G902" s="19"/>
      <c r="H902" s="22"/>
      <c r="I902" s="19"/>
      <c r="J902" s="22"/>
      <c r="K902" s="19"/>
      <c r="L902" s="19"/>
      <c r="M902" s="19"/>
      <c r="N902" s="19"/>
      <c r="O902" s="19"/>
      <c r="P902" s="24"/>
      <c r="Q902" s="24"/>
      <c r="R902" s="19"/>
      <c r="S902" s="19"/>
      <c r="T902" s="19"/>
      <c r="U902" s="19"/>
      <c r="V902" s="19"/>
      <c r="W902" s="19"/>
    </row>
    <row r="903" spans="1:23" ht="12.75" customHeight="1" x14ac:dyDescent="0.3">
      <c r="A903" s="19"/>
      <c r="B903" s="19"/>
      <c r="C903" s="19"/>
      <c r="D903" s="19"/>
      <c r="E903" s="19"/>
      <c r="F903" s="19"/>
      <c r="G903" s="19"/>
      <c r="H903" s="22"/>
      <c r="I903" s="19"/>
      <c r="J903" s="22"/>
      <c r="K903" s="19"/>
      <c r="L903" s="19"/>
      <c r="M903" s="19"/>
      <c r="N903" s="19"/>
      <c r="O903" s="19"/>
      <c r="P903" s="24"/>
      <c r="Q903" s="24"/>
      <c r="R903" s="19"/>
      <c r="S903" s="19"/>
      <c r="T903" s="19"/>
      <c r="U903" s="19"/>
      <c r="V903" s="19"/>
      <c r="W903" s="19"/>
    </row>
    <row r="904" spans="1:23" ht="12.75" customHeight="1" x14ac:dyDescent="0.3">
      <c r="A904" s="19"/>
      <c r="B904" s="19"/>
      <c r="C904" s="19"/>
      <c r="D904" s="19"/>
      <c r="E904" s="19"/>
      <c r="F904" s="19"/>
      <c r="G904" s="19"/>
      <c r="H904" s="22"/>
      <c r="I904" s="19"/>
      <c r="J904" s="22"/>
      <c r="K904" s="19"/>
      <c r="L904" s="19"/>
      <c r="M904" s="19"/>
      <c r="N904" s="19"/>
      <c r="O904" s="19"/>
      <c r="P904" s="24"/>
      <c r="Q904" s="24"/>
      <c r="R904" s="19"/>
      <c r="S904" s="19"/>
      <c r="T904" s="19"/>
      <c r="U904" s="19"/>
      <c r="V904" s="19"/>
      <c r="W904" s="19"/>
    </row>
    <row r="905" spans="1:23" ht="12.75" customHeight="1" x14ac:dyDescent="0.3">
      <c r="A905" s="19"/>
      <c r="B905" s="19"/>
      <c r="C905" s="19"/>
      <c r="D905" s="19"/>
      <c r="E905" s="19"/>
      <c r="F905" s="19"/>
      <c r="G905" s="19"/>
      <c r="H905" s="22"/>
      <c r="I905" s="19"/>
      <c r="J905" s="22"/>
      <c r="K905" s="19"/>
      <c r="L905" s="19"/>
      <c r="M905" s="19"/>
      <c r="N905" s="19"/>
      <c r="O905" s="19"/>
      <c r="P905" s="24"/>
      <c r="Q905" s="24"/>
      <c r="R905" s="19"/>
      <c r="S905" s="19"/>
      <c r="T905" s="19"/>
      <c r="U905" s="19"/>
      <c r="V905" s="19"/>
      <c r="W905" s="19"/>
    </row>
    <row r="906" spans="1:23" ht="12.75" customHeight="1" x14ac:dyDescent="0.3">
      <c r="A906" s="19"/>
      <c r="B906" s="19"/>
      <c r="C906" s="19"/>
      <c r="D906" s="19"/>
      <c r="E906" s="19"/>
      <c r="F906" s="19"/>
      <c r="G906" s="19"/>
      <c r="H906" s="22"/>
      <c r="I906" s="19"/>
      <c r="J906" s="22"/>
      <c r="K906" s="19"/>
      <c r="L906" s="19"/>
      <c r="M906" s="19"/>
      <c r="N906" s="19"/>
      <c r="O906" s="19"/>
      <c r="P906" s="24"/>
      <c r="Q906" s="24"/>
      <c r="R906" s="19"/>
      <c r="S906" s="19"/>
      <c r="T906" s="19"/>
      <c r="U906" s="19"/>
      <c r="V906" s="19"/>
      <c r="W906" s="19"/>
    </row>
    <row r="907" spans="1:23" ht="12.75" customHeight="1" x14ac:dyDescent="0.3">
      <c r="A907" s="19"/>
      <c r="B907" s="19"/>
      <c r="C907" s="19"/>
      <c r="D907" s="19"/>
      <c r="E907" s="19"/>
      <c r="F907" s="19"/>
      <c r="G907" s="19"/>
      <c r="H907" s="22"/>
      <c r="I907" s="19"/>
      <c r="J907" s="22"/>
      <c r="K907" s="19"/>
      <c r="L907" s="19"/>
      <c r="M907" s="19"/>
      <c r="N907" s="19"/>
      <c r="O907" s="19"/>
      <c r="P907" s="24"/>
      <c r="Q907" s="24"/>
      <c r="R907" s="19"/>
      <c r="S907" s="19"/>
      <c r="T907" s="19"/>
      <c r="U907" s="19"/>
      <c r="V907" s="19"/>
      <c r="W907" s="19"/>
    </row>
    <row r="908" spans="1:23" ht="12.75" customHeight="1" x14ac:dyDescent="0.3">
      <c r="A908" s="19"/>
      <c r="B908" s="19"/>
      <c r="C908" s="19"/>
      <c r="D908" s="19"/>
      <c r="E908" s="19"/>
      <c r="F908" s="19"/>
      <c r="G908" s="19"/>
      <c r="H908" s="22"/>
      <c r="I908" s="19"/>
      <c r="J908" s="22"/>
      <c r="K908" s="19"/>
      <c r="L908" s="19"/>
      <c r="M908" s="19"/>
      <c r="N908" s="19"/>
      <c r="O908" s="19"/>
      <c r="P908" s="24"/>
      <c r="Q908" s="24"/>
      <c r="R908" s="19"/>
      <c r="S908" s="19"/>
      <c r="T908" s="19"/>
      <c r="U908" s="19"/>
      <c r="V908" s="19"/>
      <c r="W908" s="19"/>
    </row>
    <row r="909" spans="1:23" ht="12.75" customHeight="1" x14ac:dyDescent="0.3">
      <c r="A909" s="19"/>
      <c r="B909" s="19"/>
      <c r="C909" s="19"/>
      <c r="D909" s="19"/>
      <c r="E909" s="19"/>
      <c r="F909" s="19"/>
      <c r="G909" s="19"/>
      <c r="H909" s="22"/>
      <c r="I909" s="19"/>
      <c r="J909" s="22"/>
      <c r="K909" s="19"/>
      <c r="L909" s="19"/>
      <c r="M909" s="19"/>
      <c r="N909" s="19"/>
      <c r="O909" s="19"/>
      <c r="P909" s="24"/>
      <c r="Q909" s="24"/>
      <c r="R909" s="19"/>
      <c r="S909" s="19"/>
      <c r="T909" s="19"/>
      <c r="U909" s="19"/>
      <c r="V909" s="19"/>
      <c r="W909" s="19"/>
    </row>
    <row r="910" spans="1:23" ht="12.75" customHeight="1" x14ac:dyDescent="0.3">
      <c r="A910" s="19"/>
      <c r="B910" s="19"/>
      <c r="C910" s="19"/>
      <c r="D910" s="19"/>
      <c r="E910" s="19"/>
      <c r="F910" s="19"/>
      <c r="G910" s="19"/>
      <c r="H910" s="22"/>
      <c r="I910" s="19"/>
      <c r="J910" s="22"/>
      <c r="K910" s="19"/>
      <c r="L910" s="19"/>
      <c r="M910" s="19"/>
      <c r="N910" s="19"/>
      <c r="O910" s="19"/>
      <c r="P910" s="24"/>
      <c r="Q910" s="24"/>
      <c r="R910" s="19"/>
      <c r="S910" s="19"/>
      <c r="T910" s="19"/>
      <c r="U910" s="19"/>
      <c r="V910" s="19"/>
      <c r="W910" s="19"/>
    </row>
    <row r="911" spans="1:23" ht="12.75" customHeight="1" x14ac:dyDescent="0.3">
      <c r="A911" s="19"/>
      <c r="B911" s="19"/>
      <c r="C911" s="19"/>
      <c r="D911" s="19"/>
      <c r="E911" s="19"/>
      <c r="F911" s="19"/>
      <c r="G911" s="19"/>
      <c r="H911" s="22"/>
      <c r="I911" s="19"/>
      <c r="J911" s="22"/>
      <c r="K911" s="19"/>
      <c r="L911" s="19"/>
      <c r="M911" s="19"/>
      <c r="N911" s="19"/>
      <c r="O911" s="19"/>
      <c r="P911" s="24"/>
      <c r="Q911" s="24"/>
      <c r="R911" s="19"/>
      <c r="S911" s="19"/>
      <c r="T911" s="19"/>
      <c r="U911" s="19"/>
      <c r="V911" s="19"/>
      <c r="W911" s="19"/>
    </row>
    <row r="912" spans="1:23" ht="12.75" customHeight="1" x14ac:dyDescent="0.3">
      <c r="A912" s="19"/>
      <c r="B912" s="19"/>
      <c r="C912" s="19"/>
      <c r="D912" s="19"/>
      <c r="E912" s="19"/>
      <c r="F912" s="19"/>
      <c r="G912" s="19"/>
      <c r="H912" s="22"/>
      <c r="I912" s="19"/>
      <c r="J912" s="22"/>
      <c r="K912" s="19"/>
      <c r="L912" s="19"/>
      <c r="M912" s="19"/>
      <c r="N912" s="19"/>
      <c r="O912" s="19"/>
      <c r="P912" s="24"/>
      <c r="Q912" s="24"/>
      <c r="R912" s="19"/>
      <c r="S912" s="19"/>
      <c r="T912" s="19"/>
      <c r="U912" s="19"/>
      <c r="V912" s="19"/>
      <c r="W912" s="19"/>
    </row>
    <row r="913" spans="1:23" ht="12.75" customHeight="1" x14ac:dyDescent="0.3">
      <c r="A913" s="19"/>
      <c r="B913" s="19"/>
      <c r="C913" s="19"/>
      <c r="D913" s="19"/>
      <c r="E913" s="19"/>
      <c r="F913" s="19"/>
      <c r="G913" s="19"/>
      <c r="H913" s="22"/>
      <c r="I913" s="19"/>
      <c r="J913" s="22"/>
      <c r="K913" s="19"/>
      <c r="L913" s="19"/>
      <c r="M913" s="19"/>
      <c r="N913" s="19"/>
      <c r="O913" s="19"/>
      <c r="P913" s="24"/>
      <c r="Q913" s="24"/>
      <c r="R913" s="19"/>
      <c r="S913" s="19"/>
      <c r="T913" s="19"/>
      <c r="U913" s="19"/>
      <c r="V913" s="19"/>
      <c r="W913" s="19"/>
    </row>
    <row r="914" spans="1:23" ht="12.75" customHeight="1" x14ac:dyDescent="0.3">
      <c r="A914" s="19"/>
      <c r="B914" s="19"/>
      <c r="C914" s="19"/>
      <c r="D914" s="19"/>
      <c r="E914" s="19"/>
      <c r="F914" s="19"/>
      <c r="G914" s="19"/>
      <c r="H914" s="22"/>
      <c r="I914" s="19"/>
      <c r="J914" s="22"/>
      <c r="K914" s="19"/>
      <c r="L914" s="19"/>
      <c r="M914" s="19"/>
      <c r="N914" s="19"/>
      <c r="O914" s="19"/>
      <c r="P914" s="24"/>
      <c r="Q914" s="24"/>
      <c r="R914" s="19"/>
      <c r="S914" s="19"/>
      <c r="T914" s="19"/>
      <c r="U914" s="19"/>
      <c r="V914" s="19"/>
      <c r="W914" s="19"/>
    </row>
    <row r="915" spans="1:23" ht="12.75" customHeight="1" x14ac:dyDescent="0.3">
      <c r="A915" s="19"/>
      <c r="B915" s="19"/>
      <c r="C915" s="19"/>
      <c r="D915" s="19"/>
      <c r="E915" s="19"/>
      <c r="F915" s="19"/>
      <c r="G915" s="19"/>
      <c r="H915" s="22"/>
      <c r="I915" s="19"/>
      <c r="J915" s="22"/>
      <c r="K915" s="19"/>
      <c r="L915" s="19"/>
      <c r="M915" s="19"/>
      <c r="N915" s="19"/>
      <c r="O915" s="19"/>
      <c r="P915" s="24"/>
      <c r="Q915" s="24"/>
      <c r="R915" s="19"/>
      <c r="S915" s="19"/>
      <c r="T915" s="19"/>
      <c r="U915" s="19"/>
      <c r="V915" s="19"/>
      <c r="W915" s="19"/>
    </row>
    <row r="916" spans="1:23" ht="12.75" customHeight="1" x14ac:dyDescent="0.3">
      <c r="A916" s="19"/>
      <c r="B916" s="19"/>
      <c r="C916" s="19"/>
      <c r="D916" s="19"/>
      <c r="E916" s="19"/>
      <c r="F916" s="19"/>
      <c r="G916" s="19"/>
      <c r="H916" s="22"/>
      <c r="I916" s="19"/>
      <c r="J916" s="22"/>
      <c r="K916" s="19"/>
      <c r="L916" s="19"/>
      <c r="M916" s="19"/>
      <c r="N916" s="19"/>
      <c r="O916" s="19"/>
      <c r="P916" s="24"/>
      <c r="Q916" s="24"/>
      <c r="R916" s="19"/>
      <c r="S916" s="19"/>
      <c r="T916" s="19"/>
      <c r="U916" s="19"/>
      <c r="V916" s="19"/>
      <c r="W916" s="19"/>
    </row>
    <row r="917" spans="1:23" ht="12.75" customHeight="1" x14ac:dyDescent="0.3">
      <c r="A917" s="19"/>
      <c r="B917" s="19"/>
      <c r="C917" s="19"/>
      <c r="D917" s="19"/>
      <c r="E917" s="19"/>
      <c r="F917" s="19"/>
      <c r="G917" s="19"/>
      <c r="H917" s="22"/>
      <c r="I917" s="19"/>
      <c r="J917" s="22"/>
      <c r="K917" s="19"/>
      <c r="L917" s="19"/>
      <c r="M917" s="19"/>
      <c r="N917" s="19"/>
      <c r="O917" s="19"/>
      <c r="P917" s="24"/>
      <c r="Q917" s="24"/>
      <c r="R917" s="19"/>
      <c r="S917" s="19"/>
      <c r="T917" s="19"/>
      <c r="U917" s="19"/>
      <c r="V917" s="19"/>
      <c r="W917" s="19"/>
    </row>
    <row r="918" spans="1:23" ht="12.75" customHeight="1" x14ac:dyDescent="0.3">
      <c r="A918" s="19"/>
      <c r="B918" s="19"/>
      <c r="C918" s="19"/>
      <c r="D918" s="19"/>
      <c r="E918" s="19"/>
      <c r="F918" s="19"/>
      <c r="G918" s="19"/>
      <c r="H918" s="22"/>
      <c r="I918" s="19"/>
      <c r="J918" s="22"/>
      <c r="K918" s="19"/>
      <c r="L918" s="19"/>
      <c r="M918" s="19"/>
      <c r="N918" s="19"/>
      <c r="O918" s="19"/>
      <c r="P918" s="24"/>
      <c r="Q918" s="24"/>
      <c r="R918" s="19"/>
      <c r="S918" s="19"/>
      <c r="T918" s="19"/>
      <c r="U918" s="19"/>
      <c r="V918" s="19"/>
      <c r="W918" s="19"/>
    </row>
    <row r="919" spans="1:23" ht="12.75" customHeight="1" x14ac:dyDescent="0.3">
      <c r="A919" s="19"/>
      <c r="B919" s="19"/>
      <c r="C919" s="19"/>
      <c r="D919" s="19"/>
      <c r="E919" s="19"/>
      <c r="F919" s="19"/>
      <c r="G919" s="19"/>
      <c r="H919" s="22"/>
      <c r="I919" s="19"/>
      <c r="J919" s="22"/>
      <c r="K919" s="19"/>
      <c r="L919" s="19"/>
      <c r="M919" s="19"/>
      <c r="N919" s="19"/>
      <c r="O919" s="19"/>
      <c r="P919" s="24"/>
      <c r="Q919" s="24"/>
      <c r="R919" s="19"/>
      <c r="S919" s="19"/>
      <c r="T919" s="19"/>
      <c r="U919" s="19"/>
      <c r="V919" s="19"/>
      <c r="W919" s="19"/>
    </row>
    <row r="920" spans="1:23" ht="12.75" customHeight="1" x14ac:dyDescent="0.3">
      <c r="A920" s="19"/>
      <c r="B920" s="19"/>
      <c r="C920" s="19"/>
      <c r="D920" s="19"/>
      <c r="E920" s="19"/>
      <c r="F920" s="19"/>
      <c r="G920" s="19"/>
      <c r="H920" s="22"/>
      <c r="I920" s="19"/>
      <c r="J920" s="22"/>
      <c r="K920" s="19"/>
      <c r="L920" s="19"/>
      <c r="M920" s="19"/>
      <c r="N920" s="19"/>
      <c r="O920" s="19"/>
      <c r="P920" s="24"/>
      <c r="Q920" s="24"/>
      <c r="R920" s="19"/>
      <c r="S920" s="19"/>
      <c r="T920" s="19"/>
      <c r="U920" s="19"/>
      <c r="V920" s="19"/>
      <c r="W920" s="19"/>
    </row>
    <row r="921" spans="1:23" ht="12.75" customHeight="1" x14ac:dyDescent="0.3">
      <c r="A921" s="19"/>
      <c r="B921" s="19"/>
      <c r="C921" s="19"/>
      <c r="D921" s="19"/>
      <c r="E921" s="19"/>
      <c r="F921" s="19"/>
      <c r="G921" s="19"/>
      <c r="H921" s="22"/>
      <c r="I921" s="19"/>
      <c r="J921" s="22"/>
      <c r="K921" s="19"/>
      <c r="L921" s="19"/>
      <c r="M921" s="19"/>
      <c r="N921" s="19"/>
      <c r="O921" s="19"/>
      <c r="P921" s="24"/>
      <c r="Q921" s="24"/>
      <c r="R921" s="19"/>
      <c r="S921" s="19"/>
      <c r="T921" s="19"/>
      <c r="U921" s="19"/>
      <c r="V921" s="19"/>
      <c r="W921" s="19"/>
    </row>
    <row r="922" spans="1:23" ht="12.75" customHeight="1" x14ac:dyDescent="0.3">
      <c r="A922" s="19"/>
      <c r="B922" s="19"/>
      <c r="C922" s="19"/>
      <c r="D922" s="19"/>
      <c r="E922" s="19"/>
      <c r="F922" s="19"/>
      <c r="G922" s="19"/>
      <c r="H922" s="22"/>
      <c r="I922" s="19"/>
      <c r="J922" s="22"/>
      <c r="K922" s="19"/>
      <c r="L922" s="19"/>
      <c r="M922" s="19"/>
      <c r="N922" s="19"/>
      <c r="O922" s="19"/>
      <c r="P922" s="24"/>
      <c r="Q922" s="24"/>
      <c r="R922" s="19"/>
      <c r="S922" s="19"/>
      <c r="T922" s="19"/>
      <c r="U922" s="19"/>
      <c r="V922" s="19"/>
      <c r="W922" s="19"/>
    </row>
    <row r="923" spans="1:23" ht="12.75" customHeight="1" x14ac:dyDescent="0.3">
      <c r="A923" s="19"/>
      <c r="B923" s="19"/>
      <c r="C923" s="19"/>
      <c r="D923" s="19"/>
      <c r="E923" s="19"/>
      <c r="F923" s="19"/>
      <c r="G923" s="19"/>
      <c r="H923" s="22"/>
      <c r="I923" s="19"/>
      <c r="J923" s="22"/>
      <c r="K923" s="19"/>
      <c r="L923" s="19"/>
      <c r="M923" s="19"/>
      <c r="N923" s="19"/>
      <c r="O923" s="19"/>
      <c r="P923" s="24"/>
      <c r="Q923" s="24"/>
      <c r="R923" s="19"/>
      <c r="S923" s="19"/>
      <c r="T923" s="19"/>
      <c r="U923" s="19"/>
      <c r="V923" s="19"/>
      <c r="W923" s="19"/>
    </row>
    <row r="924" spans="1:23" ht="12.75" customHeight="1" x14ac:dyDescent="0.3">
      <c r="A924" s="19"/>
      <c r="B924" s="19"/>
      <c r="C924" s="19"/>
      <c r="D924" s="19"/>
      <c r="E924" s="19"/>
      <c r="F924" s="19"/>
      <c r="G924" s="19"/>
      <c r="H924" s="22"/>
      <c r="I924" s="19"/>
      <c r="J924" s="22"/>
      <c r="K924" s="19"/>
      <c r="L924" s="19"/>
      <c r="M924" s="19"/>
      <c r="N924" s="19"/>
      <c r="O924" s="19"/>
      <c r="P924" s="24"/>
      <c r="Q924" s="24"/>
      <c r="R924" s="19"/>
      <c r="S924" s="19"/>
      <c r="T924" s="19"/>
      <c r="U924" s="19"/>
      <c r="V924" s="19"/>
      <c r="W924" s="19"/>
    </row>
    <row r="925" spans="1:23" ht="12.75" customHeight="1" x14ac:dyDescent="0.3">
      <c r="A925" s="19"/>
      <c r="B925" s="19"/>
      <c r="C925" s="19"/>
      <c r="D925" s="19"/>
      <c r="E925" s="19"/>
      <c r="F925" s="19"/>
      <c r="G925" s="19"/>
      <c r="H925" s="22"/>
      <c r="I925" s="19"/>
      <c r="J925" s="22"/>
      <c r="K925" s="19"/>
      <c r="L925" s="19"/>
      <c r="M925" s="19"/>
      <c r="N925" s="19"/>
      <c r="O925" s="19"/>
      <c r="P925" s="24"/>
      <c r="Q925" s="24"/>
      <c r="R925" s="19"/>
      <c r="S925" s="19"/>
      <c r="T925" s="19"/>
      <c r="U925" s="19"/>
      <c r="V925" s="19"/>
      <c r="W925" s="19"/>
    </row>
    <row r="926" spans="1:23" ht="12.75" customHeight="1" x14ac:dyDescent="0.3">
      <c r="A926" s="19"/>
      <c r="B926" s="19"/>
      <c r="C926" s="19"/>
      <c r="D926" s="19"/>
      <c r="E926" s="19"/>
      <c r="F926" s="19"/>
      <c r="G926" s="19"/>
      <c r="H926" s="22"/>
      <c r="I926" s="19"/>
      <c r="J926" s="22"/>
      <c r="K926" s="19"/>
      <c r="L926" s="19"/>
      <c r="M926" s="19"/>
      <c r="N926" s="19"/>
      <c r="O926" s="19"/>
      <c r="P926" s="24"/>
      <c r="Q926" s="24"/>
      <c r="R926" s="19"/>
      <c r="S926" s="19"/>
      <c r="T926" s="19"/>
      <c r="U926" s="19"/>
      <c r="V926" s="19"/>
      <c r="W926" s="19"/>
    </row>
    <row r="927" spans="1:23" ht="12.75" customHeight="1" x14ac:dyDescent="0.3">
      <c r="A927" s="19"/>
      <c r="B927" s="19"/>
      <c r="C927" s="19"/>
      <c r="D927" s="19"/>
      <c r="E927" s="19"/>
      <c r="F927" s="19"/>
      <c r="G927" s="19"/>
      <c r="H927" s="22"/>
      <c r="I927" s="19"/>
      <c r="J927" s="22"/>
      <c r="K927" s="19"/>
      <c r="L927" s="19"/>
      <c r="M927" s="19"/>
      <c r="N927" s="19"/>
      <c r="O927" s="19"/>
      <c r="P927" s="24"/>
      <c r="Q927" s="24"/>
      <c r="R927" s="19"/>
      <c r="S927" s="19"/>
      <c r="T927" s="19"/>
      <c r="U927" s="19"/>
      <c r="V927" s="19"/>
      <c r="W927" s="19"/>
    </row>
    <row r="928" spans="1:23" ht="12.75" customHeight="1" x14ac:dyDescent="0.3">
      <c r="A928" s="19"/>
      <c r="B928" s="19"/>
      <c r="C928" s="19"/>
      <c r="D928" s="19"/>
      <c r="E928" s="19"/>
      <c r="F928" s="19"/>
      <c r="G928" s="19"/>
      <c r="H928" s="22"/>
      <c r="I928" s="19"/>
      <c r="J928" s="22"/>
      <c r="K928" s="19"/>
      <c r="L928" s="19"/>
      <c r="M928" s="19"/>
      <c r="N928" s="19"/>
      <c r="O928" s="19"/>
      <c r="P928" s="24"/>
      <c r="Q928" s="24"/>
      <c r="R928" s="19"/>
      <c r="S928" s="19"/>
      <c r="T928" s="19"/>
      <c r="U928" s="19"/>
      <c r="V928" s="19"/>
      <c r="W928" s="19"/>
    </row>
    <row r="929" spans="1:23" ht="12.75" customHeight="1" x14ac:dyDescent="0.3">
      <c r="A929" s="19"/>
      <c r="B929" s="19"/>
      <c r="C929" s="19"/>
      <c r="D929" s="19"/>
      <c r="E929" s="19"/>
      <c r="F929" s="19"/>
      <c r="G929" s="19"/>
      <c r="H929" s="22"/>
      <c r="I929" s="19"/>
      <c r="J929" s="22"/>
      <c r="K929" s="19"/>
      <c r="L929" s="19"/>
      <c r="M929" s="19"/>
      <c r="N929" s="19"/>
      <c r="O929" s="19"/>
      <c r="P929" s="24"/>
      <c r="Q929" s="24"/>
      <c r="R929" s="19"/>
      <c r="S929" s="19"/>
      <c r="T929" s="19"/>
      <c r="U929" s="19"/>
      <c r="V929" s="19"/>
      <c r="W929" s="19"/>
    </row>
    <row r="930" spans="1:23" ht="12.75" customHeight="1" x14ac:dyDescent="0.3">
      <c r="A930" s="19"/>
      <c r="B930" s="19"/>
      <c r="C930" s="19"/>
      <c r="D930" s="19"/>
      <c r="E930" s="19"/>
      <c r="F930" s="19"/>
      <c r="G930" s="19"/>
      <c r="H930" s="22"/>
      <c r="I930" s="19"/>
      <c r="J930" s="22"/>
      <c r="K930" s="19"/>
      <c r="L930" s="19"/>
      <c r="M930" s="19"/>
      <c r="N930" s="19"/>
      <c r="O930" s="19"/>
      <c r="P930" s="24"/>
      <c r="Q930" s="24"/>
      <c r="R930" s="19"/>
      <c r="S930" s="19"/>
      <c r="T930" s="19"/>
      <c r="U930" s="19"/>
      <c r="V930" s="19"/>
      <c r="W930" s="19"/>
    </row>
    <row r="931" spans="1:23" ht="12.75" customHeight="1" x14ac:dyDescent="0.3">
      <c r="A931" s="19"/>
      <c r="B931" s="19"/>
      <c r="C931" s="19"/>
      <c r="D931" s="19"/>
      <c r="E931" s="19"/>
      <c r="F931" s="19"/>
      <c r="G931" s="19"/>
      <c r="H931" s="22"/>
      <c r="I931" s="19"/>
      <c r="J931" s="22"/>
      <c r="K931" s="19"/>
      <c r="L931" s="19"/>
      <c r="M931" s="19"/>
      <c r="N931" s="19"/>
      <c r="O931" s="19"/>
      <c r="P931" s="24"/>
      <c r="Q931" s="24"/>
      <c r="R931" s="19"/>
      <c r="S931" s="19"/>
      <c r="T931" s="19"/>
      <c r="U931" s="19"/>
      <c r="V931" s="19"/>
      <c r="W931" s="19"/>
    </row>
    <row r="932" spans="1:23" ht="12.75" customHeight="1" x14ac:dyDescent="0.3">
      <c r="A932" s="19"/>
      <c r="B932" s="19"/>
      <c r="C932" s="19"/>
      <c r="D932" s="19"/>
      <c r="E932" s="19"/>
      <c r="F932" s="19"/>
      <c r="G932" s="19"/>
      <c r="H932" s="22"/>
      <c r="I932" s="19"/>
      <c r="J932" s="22"/>
      <c r="K932" s="19"/>
      <c r="L932" s="19"/>
      <c r="M932" s="19"/>
      <c r="N932" s="19"/>
      <c r="O932" s="19"/>
      <c r="P932" s="24"/>
      <c r="Q932" s="24"/>
      <c r="R932" s="19"/>
      <c r="S932" s="19"/>
      <c r="T932" s="19"/>
      <c r="U932" s="19"/>
      <c r="V932" s="19"/>
      <c r="W932" s="19"/>
    </row>
    <row r="933" spans="1:23" ht="12.75" customHeight="1" x14ac:dyDescent="0.3">
      <c r="A933" s="19"/>
      <c r="B933" s="19"/>
      <c r="C933" s="19"/>
      <c r="D933" s="19"/>
      <c r="E933" s="19"/>
      <c r="F933" s="19"/>
      <c r="G933" s="19"/>
      <c r="H933" s="22"/>
      <c r="I933" s="19"/>
      <c r="J933" s="22"/>
      <c r="K933" s="19"/>
      <c r="L933" s="19"/>
      <c r="M933" s="19"/>
      <c r="N933" s="19"/>
      <c r="O933" s="19"/>
      <c r="P933" s="24"/>
      <c r="Q933" s="24"/>
      <c r="R933" s="19"/>
      <c r="S933" s="19"/>
      <c r="T933" s="19"/>
      <c r="U933" s="19"/>
      <c r="V933" s="19"/>
      <c r="W933" s="19"/>
    </row>
    <row r="934" spans="1:23" ht="12.75" customHeight="1" x14ac:dyDescent="0.3">
      <c r="A934" s="19"/>
      <c r="B934" s="19"/>
      <c r="C934" s="19"/>
      <c r="D934" s="19"/>
      <c r="E934" s="19"/>
      <c r="F934" s="19"/>
      <c r="G934" s="19"/>
      <c r="H934" s="22"/>
      <c r="I934" s="19"/>
      <c r="J934" s="22"/>
      <c r="K934" s="19"/>
      <c r="L934" s="19"/>
      <c r="M934" s="19"/>
      <c r="N934" s="19"/>
      <c r="O934" s="19"/>
      <c r="P934" s="24"/>
      <c r="Q934" s="24"/>
      <c r="R934" s="19"/>
      <c r="S934" s="19"/>
      <c r="T934" s="19"/>
      <c r="U934" s="19"/>
      <c r="V934" s="19"/>
      <c r="W934" s="19"/>
    </row>
    <row r="935" spans="1:23" ht="12.75" customHeight="1" x14ac:dyDescent="0.3">
      <c r="A935" s="19"/>
      <c r="B935" s="19"/>
      <c r="C935" s="19"/>
      <c r="D935" s="19"/>
      <c r="E935" s="19"/>
      <c r="F935" s="19"/>
      <c r="G935" s="19"/>
      <c r="H935" s="22"/>
      <c r="I935" s="19"/>
      <c r="J935" s="22"/>
      <c r="K935" s="19"/>
      <c r="L935" s="19"/>
      <c r="M935" s="19"/>
      <c r="N935" s="19"/>
      <c r="O935" s="19"/>
      <c r="P935" s="24"/>
      <c r="Q935" s="24"/>
      <c r="R935" s="19"/>
      <c r="S935" s="19"/>
      <c r="T935" s="19"/>
      <c r="U935" s="19"/>
      <c r="V935" s="19"/>
      <c r="W935" s="19"/>
    </row>
    <row r="936" spans="1:23" ht="12.75" customHeight="1" x14ac:dyDescent="0.3">
      <c r="A936" s="19"/>
      <c r="B936" s="19"/>
      <c r="C936" s="19"/>
      <c r="D936" s="19"/>
      <c r="E936" s="19"/>
      <c r="F936" s="19"/>
      <c r="G936" s="19"/>
      <c r="H936" s="22"/>
      <c r="I936" s="19"/>
      <c r="J936" s="22"/>
      <c r="K936" s="19"/>
      <c r="L936" s="19"/>
      <c r="M936" s="19"/>
      <c r="N936" s="19"/>
      <c r="O936" s="19"/>
      <c r="P936" s="24"/>
      <c r="Q936" s="24"/>
      <c r="R936" s="19"/>
      <c r="S936" s="19"/>
      <c r="T936" s="19"/>
      <c r="U936" s="19"/>
      <c r="V936" s="19"/>
      <c r="W936" s="19"/>
    </row>
    <row r="937" spans="1:23" ht="12.75" customHeight="1" x14ac:dyDescent="0.3">
      <c r="A937" s="19"/>
      <c r="B937" s="19"/>
      <c r="C937" s="19"/>
      <c r="D937" s="19"/>
      <c r="E937" s="19"/>
      <c r="F937" s="19"/>
      <c r="G937" s="19"/>
      <c r="H937" s="22"/>
      <c r="I937" s="19"/>
      <c r="J937" s="22"/>
      <c r="K937" s="19"/>
      <c r="L937" s="19"/>
      <c r="M937" s="19"/>
      <c r="N937" s="19"/>
      <c r="O937" s="19"/>
      <c r="P937" s="24"/>
      <c r="Q937" s="24"/>
      <c r="R937" s="19"/>
      <c r="S937" s="19"/>
      <c r="T937" s="19"/>
      <c r="U937" s="19"/>
      <c r="V937" s="19"/>
      <c r="W937" s="19"/>
    </row>
  </sheetData>
  <sheetProtection sheet="1" objects="1" scenarios="1" selectLockedCells="1"/>
  <mergeCells count="31">
    <mergeCell ref="E3:F3"/>
    <mergeCell ref="G3:N3"/>
    <mergeCell ref="C22:D22"/>
    <mergeCell ref="C18:E18"/>
    <mergeCell ref="F18:L18"/>
    <mergeCell ref="C19:E19"/>
    <mergeCell ref="F19:L19"/>
    <mergeCell ref="C20:E20"/>
    <mergeCell ref="F20:L20"/>
    <mergeCell ref="C15:D15"/>
    <mergeCell ref="C17:E17"/>
    <mergeCell ref="F17:L17"/>
    <mergeCell ref="G12:I12"/>
    <mergeCell ref="G14:I14"/>
    <mergeCell ref="N12:N14"/>
    <mergeCell ref="G13:I13"/>
    <mergeCell ref="A1:N1"/>
    <mergeCell ref="C2:D2"/>
    <mergeCell ref="E2:F2"/>
    <mergeCell ref="G2:N2"/>
    <mergeCell ref="A3:B3"/>
    <mergeCell ref="A4:D4"/>
    <mergeCell ref="A10:D10"/>
    <mergeCell ref="C11:M11"/>
    <mergeCell ref="C8:D8"/>
    <mergeCell ref="A2:B2"/>
    <mergeCell ref="G5:I5"/>
    <mergeCell ref="G4:I4"/>
    <mergeCell ref="G6:I6"/>
    <mergeCell ref="G7:I7"/>
    <mergeCell ref="C3:D3"/>
  </mergeCells>
  <conditionalFormatting sqref="G5:I7">
    <cfRule type="cellIs" dxfId="23" priority="26" operator="equal">
      <formula>0</formula>
    </cfRule>
  </conditionalFormatting>
  <conditionalFormatting sqref="K5:K7 K12:K14">
    <cfRule type="cellIs" dxfId="22" priority="24" operator="equal">
      <formula>0</formula>
    </cfRule>
  </conditionalFormatting>
  <conditionalFormatting sqref="M5:M9">
    <cfRule type="cellIs" dxfId="21" priority="4" operator="equal">
      <formula>0</formula>
    </cfRule>
  </conditionalFormatting>
  <conditionalFormatting sqref="M12:M15">
    <cfRule type="cellIs" dxfId="20" priority="3" operator="equal">
      <formula>0</formula>
    </cfRule>
  </conditionalFormatting>
  <conditionalFormatting sqref="M17:M20">
    <cfRule type="cellIs" dxfId="19" priority="2" operator="equal">
      <formula>0</formula>
    </cfRule>
  </conditionalFormatting>
  <conditionalFormatting sqref="M22:M23">
    <cfRule type="cellIs" dxfId="18" priority="1" operator="equal">
      <formula>0</formula>
    </cfRule>
  </conditionalFormatting>
  <printOptions horizontalCentered="1" verticalCentered="1"/>
  <pageMargins left="0.3" right="0.3" top="0.25" bottom="0.25" header="0.3" footer="0.3"/>
  <pageSetup fitToHeight="0" orientation="landscape" r:id="rId1"/>
  <ignoredErrors>
    <ignoredError sqref="O4"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204B-2CA3-487C-A526-3B548A1F233C}">
  <dimension ref="A1:Q28"/>
  <sheetViews>
    <sheetView zoomScale="115" zoomScaleNormal="115" workbookViewId="0">
      <selection activeCell="O12" sqref="O12"/>
    </sheetView>
  </sheetViews>
  <sheetFormatPr defaultColWidth="8.796875" defaultRowHeight="14.4" x14ac:dyDescent="0.3"/>
  <cols>
    <col min="1" max="1" width="16.796875" style="6" customWidth="1"/>
    <col min="2" max="2" width="11.5" style="6" customWidth="1"/>
    <col min="3" max="3" width="11" style="6" customWidth="1"/>
    <col min="4" max="4" width="11.19921875" style="6" customWidth="1"/>
    <col min="5" max="6" width="2.59765625" style="6" customWidth="1"/>
    <col min="7" max="7" width="16.796875" style="6" customWidth="1"/>
    <col min="8" max="8" width="11.5" style="6" customWidth="1"/>
    <col min="9" max="9" width="11" style="6" customWidth="1"/>
    <col min="10" max="10" width="11.19921875" style="6" customWidth="1"/>
    <col min="11" max="12" width="2.59765625" style="6" customWidth="1"/>
    <col min="13" max="13" width="16.796875" style="6" customWidth="1"/>
    <col min="14" max="14" width="11.5" style="6" customWidth="1"/>
    <col min="15" max="15" width="11" style="6" customWidth="1"/>
    <col min="16" max="16384" width="8.796875" style="6"/>
  </cols>
  <sheetData>
    <row r="1" spans="1:17" ht="21" x14ac:dyDescent="0.4">
      <c r="A1" s="47" t="s">
        <v>17</v>
      </c>
    </row>
    <row r="2" spans="1:17" ht="15" thickBot="1" x14ac:dyDescent="0.35">
      <c r="A2" s="59"/>
      <c r="B2" s="59"/>
      <c r="C2" s="59"/>
      <c r="D2" s="59"/>
      <c r="E2" s="59"/>
    </row>
    <row r="3" spans="1:17" ht="18.600000000000001" thickTop="1" x14ac:dyDescent="0.35">
      <c r="A3" s="171" t="s">
        <v>18</v>
      </c>
      <c r="B3" s="172"/>
      <c r="C3" s="172"/>
      <c r="D3" s="172"/>
      <c r="E3" s="173"/>
      <c r="G3" s="156" t="s">
        <v>19</v>
      </c>
      <c r="H3" s="157"/>
      <c r="I3" s="157"/>
      <c r="J3" s="157"/>
      <c r="K3" s="158"/>
      <c r="M3" s="156" t="s">
        <v>20</v>
      </c>
      <c r="N3" s="157"/>
      <c r="O3" s="157"/>
      <c r="P3" s="157"/>
      <c r="Q3" s="158"/>
    </row>
    <row r="4" spans="1:17" ht="92.25" customHeight="1" x14ac:dyDescent="0.3">
      <c r="A4" s="159" t="s">
        <v>21</v>
      </c>
      <c r="B4" s="160"/>
      <c r="C4" s="160"/>
      <c r="D4" s="160"/>
      <c r="E4" s="161"/>
      <c r="G4" s="159" t="s">
        <v>22</v>
      </c>
      <c r="H4" s="160"/>
      <c r="I4" s="160"/>
      <c r="J4" s="160"/>
      <c r="K4" s="161"/>
      <c r="M4" s="159" t="s">
        <v>23</v>
      </c>
      <c r="N4" s="160"/>
      <c r="O4" s="160"/>
      <c r="P4" s="160"/>
      <c r="Q4" s="161"/>
    </row>
    <row r="5" spans="1:17" x14ac:dyDescent="0.3">
      <c r="A5" s="67"/>
      <c r="B5" s="62"/>
      <c r="C5" s="62"/>
      <c r="D5" s="62"/>
      <c r="E5" s="60"/>
      <c r="G5" s="63"/>
      <c r="K5" s="61"/>
      <c r="M5" s="63"/>
      <c r="Q5" s="61"/>
    </row>
    <row r="6" spans="1:17" x14ac:dyDescent="0.3">
      <c r="A6" s="63"/>
      <c r="B6" s="168" t="s">
        <v>1</v>
      </c>
      <c r="C6" s="169"/>
      <c r="D6" s="170"/>
      <c r="E6" s="60"/>
      <c r="G6" s="63"/>
      <c r="H6" s="168" t="s">
        <v>1</v>
      </c>
      <c r="I6" s="169"/>
      <c r="J6" s="170"/>
      <c r="K6" s="61"/>
      <c r="M6" s="63"/>
      <c r="Q6" s="61"/>
    </row>
    <row r="7" spans="1:17" x14ac:dyDescent="0.3">
      <c r="A7" s="64" t="s">
        <v>24</v>
      </c>
      <c r="B7" s="46" t="s">
        <v>25</v>
      </c>
      <c r="C7" s="46" t="s">
        <v>26</v>
      </c>
      <c r="D7" s="57" t="s">
        <v>27</v>
      </c>
      <c r="E7" s="60"/>
      <c r="G7" s="64" t="s">
        <v>28</v>
      </c>
      <c r="H7" s="46" t="s">
        <v>25</v>
      </c>
      <c r="I7" s="46" t="s">
        <v>26</v>
      </c>
      <c r="J7" s="57" t="s">
        <v>27</v>
      </c>
      <c r="K7" s="61"/>
      <c r="M7" s="70" t="s">
        <v>29</v>
      </c>
      <c r="N7" s="68" t="s">
        <v>30</v>
      </c>
      <c r="O7" s="68" t="s">
        <v>31</v>
      </c>
      <c r="P7" s="68" t="s">
        <v>6</v>
      </c>
      <c r="Q7" s="61"/>
    </row>
    <row r="8" spans="1:17" x14ac:dyDescent="0.3">
      <c r="A8" s="65" t="s">
        <v>32</v>
      </c>
      <c r="B8" s="52">
        <v>0</v>
      </c>
      <c r="C8" s="53">
        <v>0</v>
      </c>
      <c r="D8" s="54">
        <v>0</v>
      </c>
      <c r="E8" s="60"/>
      <c r="G8" s="65" t="s">
        <v>33</v>
      </c>
      <c r="H8" s="52">
        <v>0</v>
      </c>
      <c r="I8" s="53">
        <v>0</v>
      </c>
      <c r="J8" s="54">
        <v>0</v>
      </c>
      <c r="K8" s="61"/>
      <c r="M8" s="65" t="s">
        <v>34</v>
      </c>
      <c r="N8" s="50">
        <v>500</v>
      </c>
      <c r="O8" s="115">
        <v>1</v>
      </c>
      <c r="P8" s="50">
        <f>N8*O8</f>
        <v>500</v>
      </c>
      <c r="Q8" s="61"/>
    </row>
    <row r="9" spans="1:17" x14ac:dyDescent="0.3">
      <c r="A9" s="65" t="s">
        <v>35</v>
      </c>
      <c r="B9" s="53" t="s">
        <v>36</v>
      </c>
      <c r="C9" s="53" t="s">
        <v>37</v>
      </c>
      <c r="D9" s="54" t="s">
        <v>38</v>
      </c>
      <c r="E9" s="60"/>
      <c r="G9" s="65" t="s">
        <v>39</v>
      </c>
      <c r="H9" s="53" t="s">
        <v>40</v>
      </c>
      <c r="I9" s="53" t="s">
        <v>41</v>
      </c>
      <c r="J9" s="54" t="s">
        <v>42</v>
      </c>
      <c r="K9" s="61"/>
      <c r="M9" s="65" t="s">
        <v>43</v>
      </c>
      <c r="N9" s="50">
        <v>1000</v>
      </c>
      <c r="O9" s="115">
        <v>1</v>
      </c>
      <c r="P9" s="50">
        <f>N9*O9</f>
        <v>1000</v>
      </c>
      <c r="Q9" s="61"/>
    </row>
    <row r="10" spans="1:17" x14ac:dyDescent="0.3">
      <c r="A10" s="65" t="s">
        <v>44</v>
      </c>
      <c r="B10" s="55">
        <v>2500</v>
      </c>
      <c r="C10" s="55">
        <v>3000</v>
      </c>
      <c r="D10" s="56">
        <v>3500</v>
      </c>
      <c r="E10" s="60"/>
      <c r="G10" s="65" t="s">
        <v>45</v>
      </c>
      <c r="H10" s="55">
        <v>1500</v>
      </c>
      <c r="I10" s="55">
        <v>2000</v>
      </c>
      <c r="J10" s="56">
        <v>2500</v>
      </c>
      <c r="K10" s="61"/>
      <c r="M10" s="65" t="s">
        <v>46</v>
      </c>
      <c r="N10" s="50">
        <v>3000</v>
      </c>
      <c r="O10" s="115">
        <v>1</v>
      </c>
      <c r="P10" s="50">
        <f>N10*O10</f>
        <v>3000</v>
      </c>
      <c r="Q10" s="61"/>
    </row>
    <row r="11" spans="1:17" x14ac:dyDescent="0.3">
      <c r="A11" s="63"/>
      <c r="B11" s="58"/>
      <c r="C11" s="58"/>
      <c r="D11" s="58"/>
      <c r="E11" s="60"/>
      <c r="G11" s="63"/>
      <c r="K11" s="61"/>
      <c r="M11" s="65" t="s">
        <v>47</v>
      </c>
      <c r="N11" s="50">
        <v>4000</v>
      </c>
      <c r="O11" s="115">
        <v>1</v>
      </c>
      <c r="P11" s="50">
        <f>N11*O11</f>
        <v>4000</v>
      </c>
      <c r="Q11" s="61"/>
    </row>
    <row r="12" spans="1:17" x14ac:dyDescent="0.3">
      <c r="A12" s="66" t="s">
        <v>48</v>
      </c>
      <c r="B12" s="114">
        <v>75</v>
      </c>
      <c r="E12" s="61"/>
      <c r="G12" s="66" t="s">
        <v>49</v>
      </c>
      <c r="H12" s="114">
        <v>40</v>
      </c>
      <c r="K12" s="61"/>
      <c r="M12" s="71" t="s">
        <v>50</v>
      </c>
      <c r="N12" s="51">
        <v>6000</v>
      </c>
      <c r="O12" s="116">
        <v>1</v>
      </c>
      <c r="P12" s="51">
        <f>N12*O12</f>
        <v>6000</v>
      </c>
      <c r="Q12" s="61"/>
    </row>
    <row r="13" spans="1:17" x14ac:dyDescent="0.3">
      <c r="A13" s="66" t="s">
        <v>1</v>
      </c>
      <c r="B13" s="49">
        <f>SUM('GAB Calculator'!$G$5:$I$7)</f>
        <v>1300</v>
      </c>
      <c r="E13" s="61"/>
      <c r="G13" s="66" t="s">
        <v>1</v>
      </c>
      <c r="H13" s="49">
        <f>SUM('GAB Calculator'!$G$5:$I$7)</f>
        <v>1300</v>
      </c>
      <c r="K13" s="61"/>
      <c r="M13" s="63"/>
      <c r="O13" s="69" t="s">
        <v>51</v>
      </c>
      <c r="P13" s="48">
        <f>SUM(P8:P12)</f>
        <v>14500</v>
      </c>
      <c r="Q13" s="61"/>
    </row>
    <row r="14" spans="1:17" x14ac:dyDescent="0.3">
      <c r="A14" s="66" t="s">
        <v>52</v>
      </c>
      <c r="B14" s="104" cm="1">
        <f t="array" ref="B14">_xlfn.IFS(B12&lt;55,0,AND(B12&gt;=55,B12&lt;=80,B13&lt;600),1000+(B12-55)*((2500-1000)/25),AND(B12&gt;80,B13&lt;600),1000+(80-55)*((2500-1000)/25),AND(B12&gt;=55,B12&lt;=80,B13&gt;=600,B13&lt;=900),1500+(B12-55)*((3000-1500)/25),AND(B12&gt;80,B13&gt;=600,B13&lt;=900),1500+(80-55)*((3000-1500)/25),AND(B12&gt;=55,B12&lt;=80,B13&gt;900),2000+(B12-55)*((3500-2000)/25),AND(B12&gt;80,B13&gt;900),2000+(80-55)*((3500-2000)/25))</f>
        <v>3200</v>
      </c>
      <c r="E14" s="61"/>
      <c r="G14" s="66" t="s">
        <v>53</v>
      </c>
      <c r="H14" s="104" cm="1">
        <f t="array" ref="H14">_xlfn.IFS(H12&lt;10,0,AND(H12&gt;=10,H12&lt;=50,H13&lt;600),500+(H12-10)*((1500-500)/40),AND(H12&gt;50,H13&lt;600),500+(50-10)*((1500-500)/40),AND(H12&gt;=10,H12&lt;=50,H13&gt;=600,H13&lt;=900),1000+(H12-10)*((2000-1000)/40),AND(H12&gt;50,H13&gt;=600,H13&lt;=900),1000+(50-10)*((2000-1000)/40),AND(H12&gt;=10,H12&lt;=50,H13&gt;900),1500+(H12-10)*((2500-1500)/40),AND(H12&gt;50,H13&gt;900),1500+(50-10)*((2500-1500)/40))</f>
        <v>2250</v>
      </c>
      <c r="K14" s="61"/>
      <c r="M14" s="63"/>
      <c r="O14" s="72"/>
      <c r="P14" s="72"/>
      <c r="Q14" s="61"/>
    </row>
    <row r="15" spans="1:17" ht="15.75" customHeight="1" x14ac:dyDescent="0.3">
      <c r="A15" s="66"/>
      <c r="E15" s="61"/>
      <c r="G15" s="66"/>
      <c r="K15" s="61"/>
      <c r="M15" s="165" t="s">
        <v>54</v>
      </c>
      <c r="N15" s="166"/>
      <c r="O15" s="166"/>
      <c r="P15" s="166"/>
      <c r="Q15" s="167"/>
    </row>
    <row r="16" spans="1:17" ht="29.55" customHeight="1" thickBot="1" x14ac:dyDescent="0.35">
      <c r="A16" s="162" t="s">
        <v>55</v>
      </c>
      <c r="B16" s="163"/>
      <c r="C16" s="163"/>
      <c r="D16" s="163"/>
      <c r="E16" s="164"/>
      <c r="G16" s="162" t="s">
        <v>55</v>
      </c>
      <c r="H16" s="163"/>
      <c r="I16" s="163"/>
      <c r="J16" s="163"/>
      <c r="K16" s="164"/>
      <c r="M16" s="162"/>
      <c r="N16" s="163"/>
      <c r="O16" s="163"/>
      <c r="P16" s="163"/>
      <c r="Q16" s="164"/>
    </row>
    <row r="17" spans="1:5" ht="15" thickTop="1" x14ac:dyDescent="0.3">
      <c r="A17" s="73"/>
      <c r="B17" s="73"/>
      <c r="C17" s="73"/>
      <c r="D17" s="73"/>
      <c r="E17" s="73"/>
    </row>
    <row r="18" spans="1:5" ht="15.75" customHeight="1" x14ac:dyDescent="0.3"/>
    <row r="28" spans="1:5" ht="28.95" customHeight="1" x14ac:dyDescent="0.3"/>
  </sheetData>
  <sheetProtection sheet="1" objects="1" scenarios="1" selectLockedCells="1"/>
  <mergeCells count="11">
    <mergeCell ref="M3:Q3"/>
    <mergeCell ref="M4:Q4"/>
    <mergeCell ref="A16:E16"/>
    <mergeCell ref="G16:K16"/>
    <mergeCell ref="M15:Q16"/>
    <mergeCell ref="B6:D6"/>
    <mergeCell ref="A4:E4"/>
    <mergeCell ref="A3:E3"/>
    <mergeCell ref="G4:K4"/>
    <mergeCell ref="H6:J6"/>
    <mergeCell ref="G3:K3"/>
  </mergeCells>
  <conditionalFormatting sqref="B8">
    <cfRule type="expression" dxfId="17" priority="18">
      <formula>AND(B12&lt;55,B13&lt;600)</formula>
    </cfRule>
  </conditionalFormatting>
  <conditionalFormatting sqref="B9">
    <cfRule type="expression" dxfId="16" priority="13">
      <formula>AND(B12&gt;=55,B12&lt;=80,B13&lt;600)</formula>
    </cfRule>
  </conditionalFormatting>
  <conditionalFormatting sqref="B10">
    <cfRule type="expression" dxfId="15" priority="12">
      <formula>AND(B12&gt;80,B13&lt;600)</formula>
    </cfRule>
  </conditionalFormatting>
  <conditionalFormatting sqref="C8">
    <cfRule type="expression" dxfId="14" priority="17">
      <formula>AND(B12&lt;55,B13&gt;=600,B13&lt;=900)</formula>
    </cfRule>
  </conditionalFormatting>
  <conditionalFormatting sqref="C9">
    <cfRule type="expression" dxfId="13" priority="14">
      <formula>AND(B12&gt;=55,B12&lt;=80,B13&gt;=600,B13&lt;=900)</formula>
    </cfRule>
  </conditionalFormatting>
  <conditionalFormatting sqref="C10">
    <cfRule type="expression" dxfId="12" priority="11">
      <formula>AND(B12&gt;80,B13&gt;=600,B13&lt;=900)</formula>
    </cfRule>
  </conditionalFormatting>
  <conditionalFormatting sqref="D8">
    <cfRule type="expression" dxfId="11" priority="16">
      <formula>AND(B12&lt;55,B13&gt;900)</formula>
    </cfRule>
  </conditionalFormatting>
  <conditionalFormatting sqref="D9">
    <cfRule type="expression" dxfId="10" priority="15">
      <formula>AND(B12&gt;=55,B12&lt;=80,B13&gt;900)</formula>
    </cfRule>
  </conditionalFormatting>
  <conditionalFormatting sqref="D10">
    <cfRule type="expression" dxfId="9" priority="10">
      <formula>AND(B12&gt;80,B13&gt;900)</formula>
    </cfRule>
  </conditionalFormatting>
  <conditionalFormatting sqref="H8">
    <cfRule type="expression" dxfId="8" priority="9">
      <formula>AND(H12&lt;10,H13&lt;600)</formula>
    </cfRule>
  </conditionalFormatting>
  <conditionalFormatting sqref="H9">
    <cfRule type="expression" dxfId="7" priority="4">
      <formula>AND(H12&gt;=10,H12&lt;=50,H13&lt;600)</formula>
    </cfRule>
  </conditionalFormatting>
  <conditionalFormatting sqref="H10">
    <cfRule type="expression" dxfId="6" priority="3">
      <formula>AND(H12&gt;50,H13&lt;600)</formula>
    </cfRule>
  </conditionalFormatting>
  <conditionalFormatting sqref="I8">
    <cfRule type="expression" dxfId="5" priority="8">
      <formula>AND(H12&lt;10,H13&gt;=600,H13&lt;=900)</formula>
    </cfRule>
  </conditionalFormatting>
  <conditionalFormatting sqref="I9">
    <cfRule type="expression" dxfId="4" priority="5">
      <formula>AND(H12&gt;=10,H12&lt;=55,H13&gt;=600,H13&lt;=900)</formula>
    </cfRule>
  </conditionalFormatting>
  <conditionalFormatting sqref="I10">
    <cfRule type="expression" dxfId="3" priority="2">
      <formula>AND(H12&gt;50,H13&gt;=600,H13&lt;=900)</formula>
    </cfRule>
  </conditionalFormatting>
  <conditionalFormatting sqref="J8">
    <cfRule type="expression" dxfId="2" priority="7">
      <formula>AND(H12&lt;10,H13&gt;900)</formula>
    </cfRule>
  </conditionalFormatting>
  <conditionalFormatting sqref="J9">
    <cfRule type="expression" dxfId="1" priority="6">
      <formula>AND(H12&gt;=10,H12&lt;=50,H13&gt;900)</formula>
    </cfRule>
  </conditionalFormatting>
  <conditionalFormatting sqref="J10">
    <cfRule type="expression" dxfId="0" priority="1">
      <formula>AND(H12&gt;50,H13&gt;900)</formula>
    </cfRule>
  </conditionalFormatting>
  <dataValidations count="2">
    <dataValidation type="decimal" allowBlank="1" showInputMessage="1" showErrorMessage="1" error="Enter Percentage Between 0 and 100" sqref="B12" xr:uid="{56299322-4C3B-4017-B54C-753BAA07D2CF}">
      <formula1>0</formula1>
      <formula2>100</formula2>
    </dataValidation>
    <dataValidation type="decimal" allowBlank="1" showInputMessage="1" showErrorMessage="1" error="Enter Percentage between 0 and 100" sqref="H12" xr:uid="{AC05CD20-0F3A-4607-81CB-1E699953F3D4}">
      <formula1>0</formula1>
      <formula2>100</formula2>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J1583"/>
  <sheetViews>
    <sheetView workbookViewId="0">
      <selection activeCell="Z45" sqref="Z45:AC45"/>
    </sheetView>
  </sheetViews>
  <sheetFormatPr defaultRowHeight="13.8" x14ac:dyDescent="0.25"/>
  <cols>
    <col min="1" max="1" width="19.09765625" bestFit="1" customWidth="1"/>
    <col min="2" max="2" width="24.796875" bestFit="1" customWidth="1"/>
    <col min="3" max="3" width="54" bestFit="1" customWidth="1"/>
    <col min="4" max="4" width="64" bestFit="1" customWidth="1"/>
  </cols>
  <sheetData>
    <row r="1" spans="1:10" x14ac:dyDescent="0.25">
      <c r="A1" t="s">
        <v>56</v>
      </c>
      <c r="B1" t="s">
        <v>57</v>
      </c>
      <c r="C1" t="s">
        <v>58</v>
      </c>
      <c r="D1" t="s">
        <v>59</v>
      </c>
      <c r="F1" s="174" t="s">
        <v>60</v>
      </c>
      <c r="G1" s="174"/>
      <c r="H1" s="174"/>
      <c r="I1" s="174"/>
      <c r="J1" s="174"/>
    </row>
    <row r="2" spans="1:10" x14ac:dyDescent="0.25">
      <c r="A2" t="s">
        <v>61</v>
      </c>
      <c r="B2" t="s">
        <v>62</v>
      </c>
      <c r="C2" t="s">
        <v>63</v>
      </c>
      <c r="D2" t="s">
        <v>64</v>
      </c>
      <c r="F2" s="174"/>
      <c r="G2" s="174"/>
      <c r="H2" s="174"/>
      <c r="I2" s="174"/>
      <c r="J2" s="174"/>
    </row>
    <row r="3" spans="1:10" x14ac:dyDescent="0.25">
      <c r="A3" t="s">
        <v>65</v>
      </c>
      <c r="B3" t="s">
        <v>62</v>
      </c>
      <c r="C3" t="s">
        <v>66</v>
      </c>
      <c r="D3" t="s">
        <v>67</v>
      </c>
      <c r="F3" s="174"/>
      <c r="G3" s="174"/>
      <c r="H3" s="174"/>
      <c r="I3" s="174"/>
      <c r="J3" s="174"/>
    </row>
    <row r="4" spans="1:10" x14ac:dyDescent="0.25">
      <c r="A4" t="s">
        <v>68</v>
      </c>
      <c r="B4" t="s">
        <v>62</v>
      </c>
      <c r="C4" t="s">
        <v>69</v>
      </c>
      <c r="D4" t="s">
        <v>70</v>
      </c>
      <c r="F4" s="174"/>
      <c r="G4" s="174"/>
      <c r="H4" s="174"/>
      <c r="I4" s="174"/>
      <c r="J4" s="174"/>
    </row>
    <row r="5" spans="1:10" x14ac:dyDescent="0.25">
      <c r="A5" t="s">
        <v>71</v>
      </c>
      <c r="B5" t="s">
        <v>62</v>
      </c>
      <c r="C5" t="s">
        <v>72</v>
      </c>
      <c r="D5" t="s">
        <v>73</v>
      </c>
      <c r="F5" s="174"/>
      <c r="G5" s="174"/>
      <c r="H5" s="174"/>
      <c r="I5" s="174"/>
      <c r="J5" s="174"/>
    </row>
    <row r="6" spans="1:10" x14ac:dyDescent="0.25">
      <c r="A6" t="s">
        <v>74</v>
      </c>
      <c r="B6" t="s">
        <v>62</v>
      </c>
      <c r="C6" t="s">
        <v>75</v>
      </c>
      <c r="D6" t="s">
        <v>76</v>
      </c>
      <c r="F6" s="174"/>
      <c r="G6" s="174"/>
      <c r="H6" s="174"/>
      <c r="I6" s="174"/>
      <c r="J6" s="174"/>
    </row>
    <row r="7" spans="1:10" x14ac:dyDescent="0.25">
      <c r="A7" t="s">
        <v>77</v>
      </c>
      <c r="B7" t="s">
        <v>62</v>
      </c>
      <c r="C7" t="s">
        <v>78</v>
      </c>
      <c r="D7" t="s">
        <v>79</v>
      </c>
      <c r="F7" s="174"/>
      <c r="G7" s="174"/>
      <c r="H7" s="174"/>
      <c r="I7" s="174"/>
      <c r="J7" s="174"/>
    </row>
    <row r="8" spans="1:10" x14ac:dyDescent="0.25">
      <c r="A8" t="s">
        <v>80</v>
      </c>
      <c r="B8" t="s">
        <v>62</v>
      </c>
      <c r="C8" t="s">
        <v>81</v>
      </c>
      <c r="D8" t="s">
        <v>82</v>
      </c>
      <c r="F8" s="174"/>
      <c r="G8" s="174"/>
      <c r="H8" s="174"/>
      <c r="I8" s="174"/>
      <c r="J8" s="174"/>
    </row>
    <row r="9" spans="1:10" x14ac:dyDescent="0.25">
      <c r="A9" t="s">
        <v>83</v>
      </c>
      <c r="B9" t="s">
        <v>62</v>
      </c>
      <c r="C9" t="s">
        <v>84</v>
      </c>
      <c r="D9" t="s">
        <v>85</v>
      </c>
      <c r="F9" s="174"/>
      <c r="G9" s="174"/>
      <c r="H9" s="174"/>
      <c r="I9" s="174"/>
      <c r="J9" s="174"/>
    </row>
    <row r="10" spans="1:10" x14ac:dyDescent="0.25">
      <c r="A10" t="s">
        <v>86</v>
      </c>
      <c r="B10" t="s">
        <v>62</v>
      </c>
      <c r="C10" t="s">
        <v>87</v>
      </c>
      <c r="D10" t="s">
        <v>88</v>
      </c>
      <c r="F10" s="174"/>
      <c r="G10" s="174"/>
      <c r="H10" s="174"/>
      <c r="I10" s="174"/>
      <c r="J10" s="174"/>
    </row>
    <row r="11" spans="1:10" x14ac:dyDescent="0.25">
      <c r="A11" t="s">
        <v>89</v>
      </c>
      <c r="B11" t="s">
        <v>62</v>
      </c>
      <c r="C11" t="s">
        <v>90</v>
      </c>
      <c r="D11" t="s">
        <v>91</v>
      </c>
      <c r="F11" s="174"/>
      <c r="G11" s="174"/>
      <c r="H11" s="174"/>
      <c r="I11" s="174"/>
      <c r="J11" s="174"/>
    </row>
    <row r="12" spans="1:10" x14ac:dyDescent="0.25">
      <c r="A12" t="s">
        <v>92</v>
      </c>
      <c r="B12" t="s">
        <v>62</v>
      </c>
      <c r="C12" t="s">
        <v>93</v>
      </c>
      <c r="D12" t="s">
        <v>94</v>
      </c>
      <c r="F12" s="174"/>
      <c r="G12" s="174"/>
      <c r="H12" s="174"/>
      <c r="I12" s="174"/>
      <c r="J12" s="174"/>
    </row>
    <row r="13" spans="1:10" x14ac:dyDescent="0.25">
      <c r="A13" t="s">
        <v>95</v>
      </c>
      <c r="B13" t="s">
        <v>62</v>
      </c>
      <c r="C13" t="s">
        <v>96</v>
      </c>
      <c r="D13" t="s">
        <v>97</v>
      </c>
      <c r="F13" s="174"/>
      <c r="G13" s="174"/>
      <c r="H13" s="174"/>
      <c r="I13" s="174"/>
      <c r="J13" s="174"/>
    </row>
    <row r="14" spans="1:10" x14ac:dyDescent="0.25">
      <c r="A14" t="s">
        <v>98</v>
      </c>
      <c r="B14" t="s">
        <v>62</v>
      </c>
      <c r="C14" t="s">
        <v>99</v>
      </c>
      <c r="D14" t="s">
        <v>100</v>
      </c>
      <c r="F14" s="174"/>
      <c r="G14" s="174"/>
      <c r="H14" s="174"/>
      <c r="I14" s="174"/>
      <c r="J14" s="174"/>
    </row>
    <row r="15" spans="1:10" x14ac:dyDescent="0.25">
      <c r="A15" t="s">
        <v>101</v>
      </c>
      <c r="B15" t="s">
        <v>62</v>
      </c>
      <c r="C15" t="s">
        <v>102</v>
      </c>
      <c r="D15" t="s">
        <v>103</v>
      </c>
      <c r="F15" s="174"/>
      <c r="G15" s="174"/>
      <c r="H15" s="174"/>
      <c r="I15" s="174"/>
      <c r="J15" s="174"/>
    </row>
    <row r="16" spans="1:10" x14ac:dyDescent="0.25">
      <c r="A16" t="s">
        <v>104</v>
      </c>
      <c r="B16" t="s">
        <v>62</v>
      </c>
      <c r="C16" t="s">
        <v>105</v>
      </c>
      <c r="D16" t="s">
        <v>106</v>
      </c>
    </row>
    <row r="17" spans="1:4" x14ac:dyDescent="0.25">
      <c r="A17" t="s">
        <v>107</v>
      </c>
      <c r="B17" t="s">
        <v>62</v>
      </c>
      <c r="C17" t="s">
        <v>108</v>
      </c>
      <c r="D17" t="s">
        <v>109</v>
      </c>
    </row>
    <row r="18" spans="1:4" x14ac:dyDescent="0.25">
      <c r="A18" t="s">
        <v>110</v>
      </c>
      <c r="B18" t="s">
        <v>62</v>
      </c>
      <c r="C18" t="s">
        <v>111</v>
      </c>
      <c r="D18" t="s">
        <v>112</v>
      </c>
    </row>
    <row r="19" spans="1:4" x14ac:dyDescent="0.25">
      <c r="A19" t="s">
        <v>113</v>
      </c>
      <c r="B19" t="s">
        <v>62</v>
      </c>
      <c r="C19" t="s">
        <v>114</v>
      </c>
      <c r="D19" t="s">
        <v>115</v>
      </c>
    </row>
    <row r="20" spans="1:4" x14ac:dyDescent="0.25">
      <c r="A20" t="s">
        <v>116</v>
      </c>
      <c r="B20" t="s">
        <v>62</v>
      </c>
      <c r="C20" t="s">
        <v>117</v>
      </c>
      <c r="D20" t="s">
        <v>118</v>
      </c>
    </row>
    <row r="21" spans="1:4" x14ac:dyDescent="0.25">
      <c r="A21" t="s">
        <v>119</v>
      </c>
      <c r="B21" t="s">
        <v>62</v>
      </c>
      <c r="C21" t="s">
        <v>120</v>
      </c>
      <c r="D21" t="s">
        <v>121</v>
      </c>
    </row>
    <row r="22" spans="1:4" x14ac:dyDescent="0.25">
      <c r="A22" t="s">
        <v>122</v>
      </c>
      <c r="B22" t="s">
        <v>62</v>
      </c>
      <c r="C22" t="s">
        <v>123</v>
      </c>
      <c r="D22" t="s">
        <v>124</v>
      </c>
    </row>
    <row r="23" spans="1:4" x14ac:dyDescent="0.25">
      <c r="A23" t="s">
        <v>125</v>
      </c>
      <c r="B23" t="s">
        <v>62</v>
      </c>
      <c r="C23" t="s">
        <v>126</v>
      </c>
      <c r="D23" t="s">
        <v>127</v>
      </c>
    </row>
    <row r="24" spans="1:4" x14ac:dyDescent="0.25">
      <c r="A24" t="s">
        <v>128</v>
      </c>
      <c r="B24" t="s">
        <v>62</v>
      </c>
      <c r="C24" t="s">
        <v>129</v>
      </c>
      <c r="D24" t="s">
        <v>130</v>
      </c>
    </row>
    <row r="25" spans="1:4" x14ac:dyDescent="0.25">
      <c r="A25" t="s">
        <v>131</v>
      </c>
      <c r="B25" t="s">
        <v>62</v>
      </c>
      <c r="C25" t="s">
        <v>132</v>
      </c>
      <c r="D25" t="s">
        <v>133</v>
      </c>
    </row>
    <row r="26" spans="1:4" x14ac:dyDescent="0.25">
      <c r="A26" t="s">
        <v>134</v>
      </c>
      <c r="B26" t="s">
        <v>62</v>
      </c>
      <c r="C26" t="s">
        <v>135</v>
      </c>
      <c r="D26" t="s">
        <v>136</v>
      </c>
    </row>
    <row r="27" spans="1:4" x14ac:dyDescent="0.25">
      <c r="A27" t="s">
        <v>137</v>
      </c>
      <c r="B27" t="s">
        <v>138</v>
      </c>
      <c r="C27" t="s">
        <v>139</v>
      </c>
      <c r="D27" t="s">
        <v>140</v>
      </c>
    </row>
    <row r="28" spans="1:4" x14ac:dyDescent="0.25">
      <c r="A28" t="s">
        <v>141</v>
      </c>
      <c r="B28" t="s">
        <v>138</v>
      </c>
      <c r="C28" t="s">
        <v>142</v>
      </c>
      <c r="D28" t="s">
        <v>143</v>
      </c>
    </row>
    <row r="29" spans="1:4" x14ac:dyDescent="0.25">
      <c r="A29" t="s">
        <v>144</v>
      </c>
      <c r="B29" t="s">
        <v>138</v>
      </c>
      <c r="C29" t="s">
        <v>145</v>
      </c>
      <c r="D29" t="s">
        <v>146</v>
      </c>
    </row>
    <row r="30" spans="1:4" x14ac:dyDescent="0.25">
      <c r="A30" t="s">
        <v>147</v>
      </c>
      <c r="B30" t="s">
        <v>138</v>
      </c>
      <c r="C30" t="s">
        <v>148</v>
      </c>
      <c r="D30" t="s">
        <v>149</v>
      </c>
    </row>
    <row r="31" spans="1:4" x14ac:dyDescent="0.25">
      <c r="A31" t="s">
        <v>150</v>
      </c>
      <c r="B31" t="s">
        <v>138</v>
      </c>
      <c r="C31" t="s">
        <v>151</v>
      </c>
      <c r="D31" t="s">
        <v>152</v>
      </c>
    </row>
    <row r="32" spans="1:4" x14ac:dyDescent="0.25">
      <c r="A32" t="s">
        <v>153</v>
      </c>
      <c r="B32" t="s">
        <v>138</v>
      </c>
      <c r="C32" t="s">
        <v>154</v>
      </c>
      <c r="D32" t="s">
        <v>155</v>
      </c>
    </row>
    <row r="33" spans="1:4" x14ac:dyDescent="0.25">
      <c r="A33" t="s">
        <v>156</v>
      </c>
      <c r="B33" t="s">
        <v>138</v>
      </c>
      <c r="C33" t="s">
        <v>157</v>
      </c>
      <c r="D33" t="s">
        <v>158</v>
      </c>
    </row>
    <row r="34" spans="1:4" x14ac:dyDescent="0.25">
      <c r="A34" t="s">
        <v>159</v>
      </c>
      <c r="B34" t="s">
        <v>138</v>
      </c>
      <c r="C34" t="s">
        <v>160</v>
      </c>
      <c r="D34" t="s">
        <v>161</v>
      </c>
    </row>
    <row r="35" spans="1:4" x14ac:dyDescent="0.25">
      <c r="A35" t="s">
        <v>162</v>
      </c>
      <c r="B35" t="s">
        <v>138</v>
      </c>
      <c r="C35" t="s">
        <v>163</v>
      </c>
      <c r="D35" t="s">
        <v>164</v>
      </c>
    </row>
    <row r="36" spans="1:4" x14ac:dyDescent="0.25">
      <c r="A36" t="s">
        <v>165</v>
      </c>
      <c r="B36" t="s">
        <v>138</v>
      </c>
      <c r="C36" t="s">
        <v>166</v>
      </c>
      <c r="D36" t="s">
        <v>167</v>
      </c>
    </row>
    <row r="37" spans="1:4" x14ac:dyDescent="0.25">
      <c r="A37" t="s">
        <v>168</v>
      </c>
      <c r="B37" t="s">
        <v>138</v>
      </c>
      <c r="C37" t="s">
        <v>169</v>
      </c>
      <c r="D37" t="s">
        <v>170</v>
      </c>
    </row>
    <row r="38" spans="1:4" x14ac:dyDescent="0.25">
      <c r="A38" t="s">
        <v>171</v>
      </c>
      <c r="B38" t="s">
        <v>138</v>
      </c>
      <c r="C38" t="s">
        <v>172</v>
      </c>
      <c r="D38" t="s">
        <v>173</v>
      </c>
    </row>
    <row r="39" spans="1:4" x14ac:dyDescent="0.25">
      <c r="A39" t="s">
        <v>174</v>
      </c>
      <c r="B39" t="s">
        <v>138</v>
      </c>
      <c r="C39" t="s">
        <v>175</v>
      </c>
      <c r="D39" t="s">
        <v>176</v>
      </c>
    </row>
    <row r="40" spans="1:4" x14ac:dyDescent="0.25">
      <c r="A40" t="s">
        <v>177</v>
      </c>
      <c r="B40" t="s">
        <v>138</v>
      </c>
      <c r="C40" t="s">
        <v>178</v>
      </c>
      <c r="D40" t="s">
        <v>179</v>
      </c>
    </row>
    <row r="41" spans="1:4" x14ac:dyDescent="0.25">
      <c r="A41" t="s">
        <v>180</v>
      </c>
      <c r="B41" t="s">
        <v>138</v>
      </c>
      <c r="C41" t="s">
        <v>181</v>
      </c>
      <c r="D41" t="s">
        <v>182</v>
      </c>
    </row>
    <row r="42" spans="1:4" x14ac:dyDescent="0.25">
      <c r="A42" t="s">
        <v>183</v>
      </c>
      <c r="B42" t="s">
        <v>138</v>
      </c>
      <c r="C42" t="s">
        <v>184</v>
      </c>
      <c r="D42" t="s">
        <v>185</v>
      </c>
    </row>
    <row r="43" spans="1:4" x14ac:dyDescent="0.25">
      <c r="A43" t="s">
        <v>186</v>
      </c>
      <c r="B43" t="s">
        <v>138</v>
      </c>
      <c r="C43" t="s">
        <v>187</v>
      </c>
      <c r="D43" t="s">
        <v>188</v>
      </c>
    </row>
    <row r="44" spans="1:4" x14ac:dyDescent="0.25">
      <c r="A44" t="s">
        <v>189</v>
      </c>
      <c r="B44" t="s">
        <v>138</v>
      </c>
      <c r="C44" t="s">
        <v>190</v>
      </c>
      <c r="D44" t="s">
        <v>191</v>
      </c>
    </row>
    <row r="45" spans="1:4" x14ac:dyDescent="0.25">
      <c r="A45" t="s">
        <v>192</v>
      </c>
      <c r="B45" t="s">
        <v>138</v>
      </c>
      <c r="C45" t="s">
        <v>193</v>
      </c>
      <c r="D45" t="s">
        <v>194</v>
      </c>
    </row>
    <row r="46" spans="1:4" x14ac:dyDescent="0.25">
      <c r="A46" t="s">
        <v>195</v>
      </c>
      <c r="B46" t="s">
        <v>138</v>
      </c>
      <c r="C46" t="s">
        <v>196</v>
      </c>
      <c r="D46" t="s">
        <v>197</v>
      </c>
    </row>
    <row r="47" spans="1:4" x14ac:dyDescent="0.25">
      <c r="A47" t="s">
        <v>198</v>
      </c>
      <c r="B47" t="s">
        <v>138</v>
      </c>
      <c r="C47" t="s">
        <v>199</v>
      </c>
      <c r="D47" t="s">
        <v>200</v>
      </c>
    </row>
    <row r="48" spans="1:4" x14ac:dyDescent="0.25">
      <c r="A48" t="s">
        <v>201</v>
      </c>
      <c r="B48" t="s">
        <v>138</v>
      </c>
      <c r="C48" t="s">
        <v>202</v>
      </c>
      <c r="D48" t="s">
        <v>203</v>
      </c>
    </row>
    <row r="49" spans="1:4" x14ac:dyDescent="0.25">
      <c r="A49" t="s">
        <v>204</v>
      </c>
      <c r="B49" t="s">
        <v>138</v>
      </c>
      <c r="C49" t="s">
        <v>205</v>
      </c>
      <c r="D49" t="s">
        <v>206</v>
      </c>
    </row>
    <row r="50" spans="1:4" x14ac:dyDescent="0.25">
      <c r="B50" t="s">
        <v>138</v>
      </c>
      <c r="C50" t="s">
        <v>207</v>
      </c>
      <c r="D50" t="s">
        <v>208</v>
      </c>
    </row>
    <row r="51" spans="1:4" x14ac:dyDescent="0.25">
      <c r="A51" t="s">
        <v>209</v>
      </c>
      <c r="B51" t="s">
        <v>138</v>
      </c>
      <c r="C51" t="s">
        <v>210</v>
      </c>
      <c r="D51" t="s">
        <v>211</v>
      </c>
    </row>
    <row r="52" spans="1:4" x14ac:dyDescent="0.25">
      <c r="A52" t="s">
        <v>212</v>
      </c>
      <c r="B52" t="s">
        <v>138</v>
      </c>
      <c r="C52" t="s">
        <v>213</v>
      </c>
      <c r="D52" t="s">
        <v>214</v>
      </c>
    </row>
    <row r="53" spans="1:4" x14ac:dyDescent="0.25">
      <c r="A53" t="s">
        <v>215</v>
      </c>
      <c r="B53" t="s">
        <v>138</v>
      </c>
      <c r="C53" t="s">
        <v>216</v>
      </c>
      <c r="D53" t="s">
        <v>217</v>
      </c>
    </row>
    <row r="54" spans="1:4" x14ac:dyDescent="0.25">
      <c r="A54" t="s">
        <v>218</v>
      </c>
      <c r="B54" t="s">
        <v>138</v>
      </c>
      <c r="C54" t="s">
        <v>219</v>
      </c>
      <c r="D54" t="s">
        <v>220</v>
      </c>
    </row>
    <row r="55" spans="1:4" x14ac:dyDescent="0.25">
      <c r="A55" t="s">
        <v>221</v>
      </c>
      <c r="B55" t="s">
        <v>138</v>
      </c>
      <c r="C55" t="s">
        <v>222</v>
      </c>
      <c r="D55" t="s">
        <v>223</v>
      </c>
    </row>
    <row r="56" spans="1:4" x14ac:dyDescent="0.25">
      <c r="A56" t="s">
        <v>224</v>
      </c>
      <c r="B56" t="s">
        <v>138</v>
      </c>
      <c r="C56" t="s">
        <v>225</v>
      </c>
      <c r="D56" t="s">
        <v>226</v>
      </c>
    </row>
    <row r="57" spans="1:4" x14ac:dyDescent="0.25">
      <c r="A57" t="s">
        <v>227</v>
      </c>
      <c r="B57" t="s">
        <v>138</v>
      </c>
      <c r="C57" t="s">
        <v>228</v>
      </c>
      <c r="D57" t="s">
        <v>229</v>
      </c>
    </row>
    <row r="58" spans="1:4" x14ac:dyDescent="0.25">
      <c r="A58" t="s">
        <v>230</v>
      </c>
      <c r="B58" t="s">
        <v>138</v>
      </c>
      <c r="C58" t="s">
        <v>231</v>
      </c>
      <c r="D58" t="s">
        <v>232</v>
      </c>
    </row>
    <row r="59" spans="1:4" x14ac:dyDescent="0.25">
      <c r="A59" t="s">
        <v>233</v>
      </c>
      <c r="B59" t="s">
        <v>138</v>
      </c>
      <c r="C59" t="s">
        <v>234</v>
      </c>
      <c r="D59" t="s">
        <v>235</v>
      </c>
    </row>
    <row r="60" spans="1:4" x14ac:dyDescent="0.25">
      <c r="A60" t="s">
        <v>236</v>
      </c>
      <c r="B60" t="s">
        <v>138</v>
      </c>
      <c r="C60" t="s">
        <v>237</v>
      </c>
      <c r="D60" t="s">
        <v>238</v>
      </c>
    </row>
    <row r="61" spans="1:4" x14ac:dyDescent="0.25">
      <c r="A61" t="s">
        <v>239</v>
      </c>
      <c r="B61" t="s">
        <v>138</v>
      </c>
      <c r="C61" t="s">
        <v>240</v>
      </c>
      <c r="D61" t="s">
        <v>241</v>
      </c>
    </row>
    <row r="62" spans="1:4" x14ac:dyDescent="0.25">
      <c r="A62" t="s">
        <v>242</v>
      </c>
      <c r="B62" t="s">
        <v>138</v>
      </c>
      <c r="C62" t="s">
        <v>243</v>
      </c>
      <c r="D62" t="s">
        <v>244</v>
      </c>
    </row>
    <row r="63" spans="1:4" x14ac:dyDescent="0.25">
      <c r="A63" t="s">
        <v>245</v>
      </c>
      <c r="B63" t="s">
        <v>138</v>
      </c>
      <c r="C63" t="s">
        <v>246</v>
      </c>
      <c r="D63" t="s">
        <v>247</v>
      </c>
    </row>
    <row r="64" spans="1:4" x14ac:dyDescent="0.25">
      <c r="A64" t="s">
        <v>248</v>
      </c>
      <c r="B64" t="s">
        <v>138</v>
      </c>
      <c r="C64" t="s">
        <v>249</v>
      </c>
      <c r="D64" t="s">
        <v>250</v>
      </c>
    </row>
    <row r="65" spans="1:4" x14ac:dyDescent="0.25">
      <c r="A65" t="s">
        <v>251</v>
      </c>
      <c r="B65" t="s">
        <v>138</v>
      </c>
      <c r="C65" t="s">
        <v>252</v>
      </c>
      <c r="D65" t="s">
        <v>253</v>
      </c>
    </row>
    <row r="66" spans="1:4" x14ac:dyDescent="0.25">
      <c r="A66" t="s">
        <v>254</v>
      </c>
      <c r="B66" t="s">
        <v>138</v>
      </c>
      <c r="C66" t="s">
        <v>255</v>
      </c>
      <c r="D66" t="s">
        <v>256</v>
      </c>
    </row>
    <row r="67" spans="1:4" x14ac:dyDescent="0.25">
      <c r="A67" t="s">
        <v>257</v>
      </c>
      <c r="B67" t="s">
        <v>138</v>
      </c>
      <c r="C67" t="s">
        <v>258</v>
      </c>
      <c r="D67" t="s">
        <v>259</v>
      </c>
    </row>
    <row r="68" spans="1:4" x14ac:dyDescent="0.25">
      <c r="A68" t="s">
        <v>260</v>
      </c>
      <c r="B68" t="s">
        <v>138</v>
      </c>
      <c r="C68" t="s">
        <v>261</v>
      </c>
      <c r="D68" t="s">
        <v>262</v>
      </c>
    </row>
    <row r="69" spans="1:4" x14ac:dyDescent="0.25">
      <c r="A69" t="s">
        <v>263</v>
      </c>
      <c r="B69" t="s">
        <v>138</v>
      </c>
      <c r="C69" t="s">
        <v>264</v>
      </c>
      <c r="D69" t="s">
        <v>265</v>
      </c>
    </row>
    <row r="70" spans="1:4" x14ac:dyDescent="0.25">
      <c r="A70" t="s">
        <v>266</v>
      </c>
      <c r="B70" t="s">
        <v>138</v>
      </c>
      <c r="C70" t="s">
        <v>267</v>
      </c>
      <c r="D70" t="s">
        <v>268</v>
      </c>
    </row>
    <row r="71" spans="1:4" x14ac:dyDescent="0.25">
      <c r="A71" t="s">
        <v>269</v>
      </c>
      <c r="B71" t="s">
        <v>138</v>
      </c>
      <c r="C71" t="s">
        <v>270</v>
      </c>
      <c r="D71" t="s">
        <v>271</v>
      </c>
    </row>
    <row r="72" spans="1:4" x14ac:dyDescent="0.25">
      <c r="A72" t="s">
        <v>272</v>
      </c>
      <c r="B72" t="s">
        <v>138</v>
      </c>
      <c r="C72" t="s">
        <v>273</v>
      </c>
      <c r="D72" t="s">
        <v>274</v>
      </c>
    </row>
    <row r="73" spans="1:4" x14ac:dyDescent="0.25">
      <c r="A73" t="s">
        <v>275</v>
      </c>
      <c r="B73" t="s">
        <v>138</v>
      </c>
      <c r="C73" t="s">
        <v>276</v>
      </c>
      <c r="D73" t="s">
        <v>277</v>
      </c>
    </row>
    <row r="74" spans="1:4" x14ac:dyDescent="0.25">
      <c r="A74" t="s">
        <v>278</v>
      </c>
      <c r="B74" t="s">
        <v>138</v>
      </c>
      <c r="C74" t="s">
        <v>279</v>
      </c>
      <c r="D74" t="s">
        <v>280</v>
      </c>
    </row>
    <row r="75" spans="1:4" x14ac:dyDescent="0.25">
      <c r="A75" t="s">
        <v>281</v>
      </c>
      <c r="B75" t="s">
        <v>138</v>
      </c>
      <c r="C75" t="s">
        <v>282</v>
      </c>
      <c r="D75" t="s">
        <v>283</v>
      </c>
    </row>
    <row r="76" spans="1:4" x14ac:dyDescent="0.25">
      <c r="A76" t="s">
        <v>284</v>
      </c>
      <c r="B76" t="s">
        <v>138</v>
      </c>
      <c r="C76" t="s">
        <v>285</v>
      </c>
      <c r="D76" t="s">
        <v>286</v>
      </c>
    </row>
    <row r="77" spans="1:4" x14ac:dyDescent="0.25">
      <c r="A77" t="s">
        <v>287</v>
      </c>
      <c r="B77" t="s">
        <v>138</v>
      </c>
      <c r="C77" t="s">
        <v>288</v>
      </c>
      <c r="D77" t="s">
        <v>289</v>
      </c>
    </row>
    <row r="78" spans="1:4" x14ac:dyDescent="0.25">
      <c r="A78" t="s">
        <v>290</v>
      </c>
      <c r="B78" t="s">
        <v>138</v>
      </c>
      <c r="C78" t="s">
        <v>291</v>
      </c>
      <c r="D78" t="s">
        <v>292</v>
      </c>
    </row>
    <row r="79" spans="1:4" x14ac:dyDescent="0.25">
      <c r="A79" t="s">
        <v>293</v>
      </c>
      <c r="B79" t="s">
        <v>138</v>
      </c>
      <c r="C79" t="s">
        <v>294</v>
      </c>
      <c r="D79" t="s">
        <v>295</v>
      </c>
    </row>
    <row r="80" spans="1:4" x14ac:dyDescent="0.25">
      <c r="A80" t="s">
        <v>296</v>
      </c>
      <c r="B80" t="s">
        <v>138</v>
      </c>
      <c r="C80" t="s">
        <v>297</v>
      </c>
      <c r="D80" t="s">
        <v>298</v>
      </c>
    </row>
    <row r="81" spans="1:4" x14ac:dyDescent="0.25">
      <c r="A81" t="s">
        <v>299</v>
      </c>
      <c r="B81" t="s">
        <v>138</v>
      </c>
      <c r="C81" t="s">
        <v>300</v>
      </c>
      <c r="D81" t="s">
        <v>301</v>
      </c>
    </row>
    <row r="82" spans="1:4" x14ac:dyDescent="0.25">
      <c r="A82" t="s">
        <v>302</v>
      </c>
      <c r="B82" t="s">
        <v>138</v>
      </c>
      <c r="C82" t="s">
        <v>303</v>
      </c>
      <c r="D82" t="s">
        <v>304</v>
      </c>
    </row>
    <row r="83" spans="1:4" x14ac:dyDescent="0.25">
      <c r="A83" t="s">
        <v>305</v>
      </c>
      <c r="B83" t="s">
        <v>138</v>
      </c>
      <c r="C83" t="s">
        <v>306</v>
      </c>
      <c r="D83" t="s">
        <v>307</v>
      </c>
    </row>
    <row r="84" spans="1:4" x14ac:dyDescent="0.25">
      <c r="A84" t="s">
        <v>308</v>
      </c>
      <c r="B84" t="s">
        <v>138</v>
      </c>
      <c r="C84" t="s">
        <v>309</v>
      </c>
      <c r="D84" t="s">
        <v>310</v>
      </c>
    </row>
    <row r="85" spans="1:4" x14ac:dyDescent="0.25">
      <c r="A85" t="s">
        <v>311</v>
      </c>
      <c r="B85" t="s">
        <v>138</v>
      </c>
      <c r="C85" t="s">
        <v>312</v>
      </c>
      <c r="D85" t="s">
        <v>313</v>
      </c>
    </row>
    <row r="86" spans="1:4" x14ac:dyDescent="0.25">
      <c r="A86" t="s">
        <v>314</v>
      </c>
      <c r="B86" t="s">
        <v>138</v>
      </c>
      <c r="C86" t="s">
        <v>315</v>
      </c>
      <c r="D86" t="s">
        <v>316</v>
      </c>
    </row>
    <row r="87" spans="1:4" x14ac:dyDescent="0.25">
      <c r="A87" t="s">
        <v>317</v>
      </c>
      <c r="B87" t="s">
        <v>138</v>
      </c>
      <c r="C87" t="s">
        <v>318</v>
      </c>
      <c r="D87" t="s">
        <v>319</v>
      </c>
    </row>
    <row r="88" spans="1:4" x14ac:dyDescent="0.25">
      <c r="A88" t="s">
        <v>320</v>
      </c>
      <c r="B88" t="s">
        <v>138</v>
      </c>
      <c r="C88" t="s">
        <v>321</v>
      </c>
      <c r="D88" t="s">
        <v>322</v>
      </c>
    </row>
    <row r="89" spans="1:4" x14ac:dyDescent="0.25">
      <c r="A89" t="s">
        <v>323</v>
      </c>
      <c r="B89" t="s">
        <v>138</v>
      </c>
      <c r="C89" t="s">
        <v>324</v>
      </c>
      <c r="D89" t="s">
        <v>325</v>
      </c>
    </row>
    <row r="90" spans="1:4" x14ac:dyDescent="0.25">
      <c r="A90" t="s">
        <v>326</v>
      </c>
      <c r="B90" t="s">
        <v>138</v>
      </c>
      <c r="C90" t="s">
        <v>327</v>
      </c>
      <c r="D90" t="s">
        <v>328</v>
      </c>
    </row>
    <row r="91" spans="1:4" x14ac:dyDescent="0.25">
      <c r="A91" t="s">
        <v>329</v>
      </c>
      <c r="B91" t="s">
        <v>138</v>
      </c>
      <c r="C91" t="s">
        <v>330</v>
      </c>
      <c r="D91" t="s">
        <v>331</v>
      </c>
    </row>
    <row r="92" spans="1:4" x14ac:dyDescent="0.25">
      <c r="A92" t="s">
        <v>332</v>
      </c>
      <c r="B92" t="s">
        <v>138</v>
      </c>
      <c r="C92" t="s">
        <v>333</v>
      </c>
      <c r="D92" t="s">
        <v>334</v>
      </c>
    </row>
    <row r="93" spans="1:4" x14ac:dyDescent="0.25">
      <c r="A93" t="s">
        <v>335</v>
      </c>
      <c r="B93" t="s">
        <v>138</v>
      </c>
      <c r="C93" t="s">
        <v>336</v>
      </c>
      <c r="D93" t="s">
        <v>337</v>
      </c>
    </row>
    <row r="94" spans="1:4" x14ac:dyDescent="0.25">
      <c r="A94" t="s">
        <v>338</v>
      </c>
      <c r="B94" t="s">
        <v>138</v>
      </c>
      <c r="C94" t="s">
        <v>339</v>
      </c>
      <c r="D94" t="s">
        <v>340</v>
      </c>
    </row>
    <row r="95" spans="1:4" x14ac:dyDescent="0.25">
      <c r="B95" t="s">
        <v>138</v>
      </c>
      <c r="C95" t="s">
        <v>341</v>
      </c>
      <c r="D95" t="s">
        <v>342</v>
      </c>
    </row>
    <row r="96" spans="1:4" x14ac:dyDescent="0.25">
      <c r="A96" t="s">
        <v>343</v>
      </c>
      <c r="B96" t="s">
        <v>138</v>
      </c>
      <c r="C96" t="s">
        <v>344</v>
      </c>
      <c r="D96" t="s">
        <v>345</v>
      </c>
    </row>
    <row r="97" spans="1:4" x14ac:dyDescent="0.25">
      <c r="A97" t="s">
        <v>346</v>
      </c>
      <c r="B97" t="s">
        <v>138</v>
      </c>
      <c r="C97" t="s">
        <v>347</v>
      </c>
      <c r="D97" t="s">
        <v>348</v>
      </c>
    </row>
    <row r="98" spans="1:4" x14ac:dyDescent="0.25">
      <c r="A98" t="s">
        <v>349</v>
      </c>
      <c r="B98" t="s">
        <v>138</v>
      </c>
      <c r="C98" t="s">
        <v>350</v>
      </c>
      <c r="D98" t="s">
        <v>351</v>
      </c>
    </row>
    <row r="99" spans="1:4" x14ac:dyDescent="0.25">
      <c r="A99" t="s">
        <v>352</v>
      </c>
      <c r="B99" t="s">
        <v>138</v>
      </c>
      <c r="C99" t="s">
        <v>353</v>
      </c>
      <c r="D99" t="s">
        <v>354</v>
      </c>
    </row>
    <row r="100" spans="1:4" x14ac:dyDescent="0.25">
      <c r="B100" t="s">
        <v>138</v>
      </c>
      <c r="C100" t="s">
        <v>355</v>
      </c>
      <c r="D100" t="s">
        <v>356</v>
      </c>
    </row>
    <row r="101" spans="1:4" x14ac:dyDescent="0.25">
      <c r="A101" t="s">
        <v>357</v>
      </c>
      <c r="B101" t="s">
        <v>138</v>
      </c>
      <c r="C101" t="s">
        <v>358</v>
      </c>
      <c r="D101" t="s">
        <v>359</v>
      </c>
    </row>
    <row r="102" spans="1:4" x14ac:dyDescent="0.25">
      <c r="A102" t="s">
        <v>360</v>
      </c>
      <c r="B102" t="s">
        <v>138</v>
      </c>
      <c r="C102" t="s">
        <v>361</v>
      </c>
      <c r="D102" t="s">
        <v>362</v>
      </c>
    </row>
    <row r="103" spans="1:4" x14ac:dyDescent="0.25">
      <c r="A103" t="s">
        <v>363</v>
      </c>
      <c r="B103" t="s">
        <v>138</v>
      </c>
      <c r="C103" t="s">
        <v>364</v>
      </c>
      <c r="D103" t="s">
        <v>365</v>
      </c>
    </row>
    <row r="104" spans="1:4" x14ac:dyDescent="0.25">
      <c r="A104" t="s">
        <v>366</v>
      </c>
      <c r="B104" t="s">
        <v>138</v>
      </c>
      <c r="C104" t="s">
        <v>367</v>
      </c>
      <c r="D104" t="s">
        <v>368</v>
      </c>
    </row>
    <row r="105" spans="1:4" x14ac:dyDescent="0.25">
      <c r="A105" t="s">
        <v>369</v>
      </c>
      <c r="B105" t="s">
        <v>138</v>
      </c>
      <c r="C105" t="s">
        <v>370</v>
      </c>
      <c r="D105" t="s">
        <v>371</v>
      </c>
    </row>
    <row r="106" spans="1:4" x14ac:dyDescent="0.25">
      <c r="A106" t="s">
        <v>372</v>
      </c>
      <c r="B106" t="s">
        <v>138</v>
      </c>
      <c r="C106" t="s">
        <v>373</v>
      </c>
      <c r="D106" t="s">
        <v>374</v>
      </c>
    </row>
    <row r="107" spans="1:4" x14ac:dyDescent="0.25">
      <c r="A107" t="s">
        <v>375</v>
      </c>
      <c r="B107" t="s">
        <v>138</v>
      </c>
      <c r="C107" t="s">
        <v>376</v>
      </c>
      <c r="D107" t="s">
        <v>377</v>
      </c>
    </row>
    <row r="108" spans="1:4" x14ac:dyDescent="0.25">
      <c r="A108" t="s">
        <v>378</v>
      </c>
      <c r="B108" t="s">
        <v>138</v>
      </c>
      <c r="C108" t="s">
        <v>379</v>
      </c>
      <c r="D108" t="s">
        <v>380</v>
      </c>
    </row>
    <row r="109" spans="1:4" x14ac:dyDescent="0.25">
      <c r="A109" t="s">
        <v>381</v>
      </c>
      <c r="B109" t="s">
        <v>138</v>
      </c>
      <c r="C109" t="s">
        <v>382</v>
      </c>
      <c r="D109" t="s">
        <v>383</v>
      </c>
    </row>
    <row r="110" spans="1:4" x14ac:dyDescent="0.25">
      <c r="A110" t="s">
        <v>384</v>
      </c>
      <c r="B110" t="s">
        <v>138</v>
      </c>
      <c r="C110" t="s">
        <v>385</v>
      </c>
      <c r="D110" t="s">
        <v>386</v>
      </c>
    </row>
    <row r="111" spans="1:4" x14ac:dyDescent="0.25">
      <c r="A111" t="s">
        <v>387</v>
      </c>
      <c r="B111" t="s">
        <v>138</v>
      </c>
      <c r="C111" t="s">
        <v>388</v>
      </c>
      <c r="D111" t="s">
        <v>389</v>
      </c>
    </row>
    <row r="112" spans="1:4" x14ac:dyDescent="0.25">
      <c r="A112" t="s">
        <v>390</v>
      </c>
      <c r="B112" t="s">
        <v>138</v>
      </c>
      <c r="C112" t="s">
        <v>391</v>
      </c>
      <c r="D112" t="s">
        <v>392</v>
      </c>
    </row>
    <row r="113" spans="1:4" x14ac:dyDescent="0.25">
      <c r="A113" t="s">
        <v>393</v>
      </c>
      <c r="B113" t="s">
        <v>138</v>
      </c>
      <c r="C113" t="s">
        <v>394</v>
      </c>
      <c r="D113" t="s">
        <v>395</v>
      </c>
    </row>
    <row r="114" spans="1:4" x14ac:dyDescent="0.25">
      <c r="A114" t="s">
        <v>396</v>
      </c>
      <c r="B114" t="s">
        <v>138</v>
      </c>
      <c r="C114" t="s">
        <v>397</v>
      </c>
      <c r="D114" t="s">
        <v>398</v>
      </c>
    </row>
    <row r="115" spans="1:4" x14ac:dyDescent="0.25">
      <c r="A115" t="s">
        <v>399</v>
      </c>
      <c r="B115" t="s">
        <v>138</v>
      </c>
      <c r="C115" t="s">
        <v>400</v>
      </c>
      <c r="D115" t="s">
        <v>401</v>
      </c>
    </row>
    <row r="116" spans="1:4" x14ac:dyDescent="0.25">
      <c r="A116" t="s">
        <v>402</v>
      </c>
      <c r="B116" t="s">
        <v>138</v>
      </c>
      <c r="C116" t="s">
        <v>403</v>
      </c>
      <c r="D116" t="s">
        <v>404</v>
      </c>
    </row>
    <row r="117" spans="1:4" x14ac:dyDescent="0.25">
      <c r="A117" t="s">
        <v>405</v>
      </c>
      <c r="B117" t="s">
        <v>138</v>
      </c>
      <c r="C117" t="s">
        <v>406</v>
      </c>
      <c r="D117" t="s">
        <v>407</v>
      </c>
    </row>
    <row r="118" spans="1:4" x14ac:dyDescent="0.25">
      <c r="A118" t="s">
        <v>408</v>
      </c>
      <c r="B118" t="s">
        <v>138</v>
      </c>
      <c r="C118" t="s">
        <v>409</v>
      </c>
      <c r="D118" t="s">
        <v>410</v>
      </c>
    </row>
    <row r="119" spans="1:4" x14ac:dyDescent="0.25">
      <c r="A119" t="s">
        <v>411</v>
      </c>
      <c r="B119" t="s">
        <v>138</v>
      </c>
      <c r="C119" t="s">
        <v>412</v>
      </c>
      <c r="D119" t="s">
        <v>413</v>
      </c>
    </row>
    <row r="120" spans="1:4" x14ac:dyDescent="0.25">
      <c r="A120" t="s">
        <v>414</v>
      </c>
      <c r="B120" t="s">
        <v>138</v>
      </c>
      <c r="C120" t="s">
        <v>415</v>
      </c>
      <c r="D120" t="s">
        <v>416</v>
      </c>
    </row>
    <row r="121" spans="1:4" x14ac:dyDescent="0.25">
      <c r="B121" t="s">
        <v>138</v>
      </c>
      <c r="C121" t="s">
        <v>417</v>
      </c>
      <c r="D121" t="s">
        <v>418</v>
      </c>
    </row>
    <row r="122" spans="1:4" x14ac:dyDescent="0.25">
      <c r="A122" t="s">
        <v>419</v>
      </c>
      <c r="B122" t="s">
        <v>138</v>
      </c>
      <c r="C122" t="s">
        <v>420</v>
      </c>
      <c r="D122" t="s">
        <v>421</v>
      </c>
    </row>
    <row r="123" spans="1:4" x14ac:dyDescent="0.25">
      <c r="A123" t="s">
        <v>422</v>
      </c>
      <c r="B123" t="s">
        <v>138</v>
      </c>
      <c r="C123" t="s">
        <v>423</v>
      </c>
      <c r="D123" t="s">
        <v>424</v>
      </c>
    </row>
    <row r="124" spans="1:4" x14ac:dyDescent="0.25">
      <c r="A124" t="s">
        <v>425</v>
      </c>
      <c r="B124" t="s">
        <v>138</v>
      </c>
      <c r="C124" t="s">
        <v>426</v>
      </c>
      <c r="D124" t="s">
        <v>427</v>
      </c>
    </row>
    <row r="125" spans="1:4" x14ac:dyDescent="0.25">
      <c r="A125" t="s">
        <v>428</v>
      </c>
      <c r="B125" t="s">
        <v>138</v>
      </c>
      <c r="C125" t="s">
        <v>429</v>
      </c>
      <c r="D125" t="s">
        <v>430</v>
      </c>
    </row>
    <row r="126" spans="1:4" x14ac:dyDescent="0.25">
      <c r="A126" t="s">
        <v>431</v>
      </c>
      <c r="B126" t="s">
        <v>138</v>
      </c>
      <c r="C126" t="s">
        <v>432</v>
      </c>
      <c r="D126" t="s">
        <v>433</v>
      </c>
    </row>
    <row r="127" spans="1:4" x14ac:dyDescent="0.25">
      <c r="A127" t="s">
        <v>434</v>
      </c>
      <c r="B127" t="s">
        <v>138</v>
      </c>
      <c r="C127" t="s">
        <v>435</v>
      </c>
      <c r="D127" t="s">
        <v>436</v>
      </c>
    </row>
    <row r="128" spans="1:4" x14ac:dyDescent="0.25">
      <c r="A128" t="s">
        <v>437</v>
      </c>
      <c r="B128" t="s">
        <v>138</v>
      </c>
      <c r="C128" t="s">
        <v>438</v>
      </c>
      <c r="D128" t="s">
        <v>439</v>
      </c>
    </row>
    <row r="129" spans="1:4" x14ac:dyDescent="0.25">
      <c r="A129" t="s">
        <v>440</v>
      </c>
      <c r="B129" t="s">
        <v>138</v>
      </c>
      <c r="C129" t="s">
        <v>441</v>
      </c>
      <c r="D129" t="s">
        <v>442</v>
      </c>
    </row>
    <row r="130" spans="1:4" x14ac:dyDescent="0.25">
      <c r="A130" t="s">
        <v>443</v>
      </c>
      <c r="B130" t="s">
        <v>138</v>
      </c>
      <c r="C130" t="s">
        <v>444</v>
      </c>
      <c r="D130" t="s">
        <v>445</v>
      </c>
    </row>
    <row r="131" spans="1:4" x14ac:dyDescent="0.25">
      <c r="A131" t="s">
        <v>446</v>
      </c>
      <c r="B131" t="s">
        <v>138</v>
      </c>
      <c r="C131" t="s">
        <v>447</v>
      </c>
      <c r="D131" t="s">
        <v>322</v>
      </c>
    </row>
    <row r="132" spans="1:4" x14ac:dyDescent="0.25">
      <c r="A132" t="s">
        <v>448</v>
      </c>
      <c r="B132" t="s">
        <v>138</v>
      </c>
      <c r="C132" t="s">
        <v>449</v>
      </c>
      <c r="D132" t="s">
        <v>450</v>
      </c>
    </row>
    <row r="133" spans="1:4" x14ac:dyDescent="0.25">
      <c r="A133" t="s">
        <v>451</v>
      </c>
      <c r="B133" t="s">
        <v>138</v>
      </c>
      <c r="C133" t="s">
        <v>452</v>
      </c>
      <c r="D133" t="s">
        <v>453</v>
      </c>
    </row>
    <row r="134" spans="1:4" x14ac:dyDescent="0.25">
      <c r="A134" t="s">
        <v>454</v>
      </c>
      <c r="B134" t="s">
        <v>138</v>
      </c>
      <c r="C134" t="s">
        <v>455</v>
      </c>
      <c r="D134" t="s">
        <v>456</v>
      </c>
    </row>
    <row r="135" spans="1:4" x14ac:dyDescent="0.25">
      <c r="A135" t="s">
        <v>457</v>
      </c>
      <c r="B135" t="s">
        <v>138</v>
      </c>
      <c r="C135" t="s">
        <v>458</v>
      </c>
      <c r="D135" t="s">
        <v>459</v>
      </c>
    </row>
    <row r="136" spans="1:4" x14ac:dyDescent="0.25">
      <c r="A136" t="s">
        <v>460</v>
      </c>
      <c r="B136" t="s">
        <v>138</v>
      </c>
      <c r="C136" t="s">
        <v>461</v>
      </c>
      <c r="D136" t="s">
        <v>462</v>
      </c>
    </row>
    <row r="137" spans="1:4" x14ac:dyDescent="0.25">
      <c r="A137" t="s">
        <v>463</v>
      </c>
      <c r="B137" t="s">
        <v>138</v>
      </c>
      <c r="C137" t="s">
        <v>464</v>
      </c>
      <c r="D137" t="s">
        <v>465</v>
      </c>
    </row>
    <row r="138" spans="1:4" x14ac:dyDescent="0.25">
      <c r="A138" t="s">
        <v>466</v>
      </c>
      <c r="B138" t="s">
        <v>138</v>
      </c>
      <c r="C138" t="s">
        <v>467</v>
      </c>
      <c r="D138" t="s">
        <v>468</v>
      </c>
    </row>
    <row r="139" spans="1:4" x14ac:dyDescent="0.25">
      <c r="A139" t="s">
        <v>469</v>
      </c>
      <c r="B139" t="s">
        <v>138</v>
      </c>
      <c r="C139" t="s">
        <v>470</v>
      </c>
      <c r="D139" t="s">
        <v>471</v>
      </c>
    </row>
    <row r="140" spans="1:4" x14ac:dyDescent="0.25">
      <c r="A140" t="s">
        <v>472</v>
      </c>
      <c r="B140" t="s">
        <v>138</v>
      </c>
      <c r="C140" t="s">
        <v>473</v>
      </c>
      <c r="D140" t="s">
        <v>474</v>
      </c>
    </row>
    <row r="141" spans="1:4" x14ac:dyDescent="0.25">
      <c r="A141" t="s">
        <v>475</v>
      </c>
      <c r="B141" t="s">
        <v>138</v>
      </c>
      <c r="C141" t="s">
        <v>476</v>
      </c>
      <c r="D141" t="s">
        <v>477</v>
      </c>
    </row>
    <row r="142" spans="1:4" x14ac:dyDescent="0.25">
      <c r="A142" t="s">
        <v>478</v>
      </c>
      <c r="B142" t="s">
        <v>138</v>
      </c>
      <c r="C142" t="s">
        <v>479</v>
      </c>
      <c r="D142" t="s">
        <v>480</v>
      </c>
    </row>
    <row r="143" spans="1:4" x14ac:dyDescent="0.25">
      <c r="B143" t="s">
        <v>138</v>
      </c>
      <c r="C143" t="s">
        <v>481</v>
      </c>
      <c r="D143" t="s">
        <v>482</v>
      </c>
    </row>
    <row r="144" spans="1:4" x14ac:dyDescent="0.25">
      <c r="A144" t="s">
        <v>483</v>
      </c>
      <c r="B144" t="s">
        <v>138</v>
      </c>
      <c r="C144" t="s">
        <v>484</v>
      </c>
      <c r="D144" t="s">
        <v>485</v>
      </c>
    </row>
    <row r="145" spans="1:4" x14ac:dyDescent="0.25">
      <c r="A145" t="s">
        <v>486</v>
      </c>
      <c r="B145" t="s">
        <v>138</v>
      </c>
      <c r="C145" t="s">
        <v>487</v>
      </c>
      <c r="D145" t="s">
        <v>488</v>
      </c>
    </row>
    <row r="146" spans="1:4" x14ac:dyDescent="0.25">
      <c r="A146" t="s">
        <v>489</v>
      </c>
      <c r="B146" t="s">
        <v>138</v>
      </c>
      <c r="C146" t="s">
        <v>490</v>
      </c>
      <c r="D146" t="s">
        <v>491</v>
      </c>
    </row>
    <row r="147" spans="1:4" x14ac:dyDescent="0.25">
      <c r="A147" t="s">
        <v>492</v>
      </c>
      <c r="B147" t="s">
        <v>138</v>
      </c>
      <c r="C147" t="s">
        <v>493</v>
      </c>
      <c r="D147" t="s">
        <v>494</v>
      </c>
    </row>
    <row r="148" spans="1:4" x14ac:dyDescent="0.25">
      <c r="A148" t="s">
        <v>495</v>
      </c>
      <c r="B148" t="s">
        <v>138</v>
      </c>
      <c r="C148" t="s">
        <v>496</v>
      </c>
      <c r="D148" t="s">
        <v>497</v>
      </c>
    </row>
    <row r="149" spans="1:4" x14ac:dyDescent="0.25">
      <c r="B149" t="s">
        <v>138</v>
      </c>
      <c r="C149" t="s">
        <v>498</v>
      </c>
      <c r="D149" t="s">
        <v>499</v>
      </c>
    </row>
    <row r="150" spans="1:4" x14ac:dyDescent="0.25">
      <c r="A150" t="s">
        <v>500</v>
      </c>
      <c r="B150" t="s">
        <v>138</v>
      </c>
      <c r="C150" t="s">
        <v>501</v>
      </c>
      <c r="D150" t="s">
        <v>502</v>
      </c>
    </row>
    <row r="151" spans="1:4" x14ac:dyDescent="0.25">
      <c r="A151" t="s">
        <v>503</v>
      </c>
      <c r="B151" t="s">
        <v>138</v>
      </c>
      <c r="C151" t="s">
        <v>504</v>
      </c>
      <c r="D151" t="s">
        <v>505</v>
      </c>
    </row>
    <row r="152" spans="1:4" x14ac:dyDescent="0.25">
      <c r="A152" t="s">
        <v>506</v>
      </c>
      <c r="B152" t="s">
        <v>138</v>
      </c>
      <c r="C152" t="s">
        <v>507</v>
      </c>
      <c r="D152" t="s">
        <v>508</v>
      </c>
    </row>
    <row r="153" spans="1:4" x14ac:dyDescent="0.25">
      <c r="A153" t="s">
        <v>509</v>
      </c>
      <c r="B153" t="s">
        <v>138</v>
      </c>
      <c r="C153" t="s">
        <v>510</v>
      </c>
      <c r="D153" t="s">
        <v>511</v>
      </c>
    </row>
    <row r="154" spans="1:4" x14ac:dyDescent="0.25">
      <c r="A154" t="s">
        <v>512</v>
      </c>
      <c r="B154" t="s">
        <v>138</v>
      </c>
      <c r="C154" t="s">
        <v>513</v>
      </c>
      <c r="D154" t="s">
        <v>514</v>
      </c>
    </row>
    <row r="155" spans="1:4" x14ac:dyDescent="0.25">
      <c r="A155" t="s">
        <v>515</v>
      </c>
      <c r="B155" t="s">
        <v>516</v>
      </c>
      <c r="C155" t="s">
        <v>517</v>
      </c>
      <c r="D155" t="s">
        <v>518</v>
      </c>
    </row>
    <row r="156" spans="1:4" x14ac:dyDescent="0.25">
      <c r="A156" t="s">
        <v>519</v>
      </c>
      <c r="B156" t="s">
        <v>516</v>
      </c>
      <c r="C156" t="s">
        <v>520</v>
      </c>
      <c r="D156" t="s">
        <v>521</v>
      </c>
    </row>
    <row r="157" spans="1:4" x14ac:dyDescent="0.25">
      <c r="A157" t="s">
        <v>522</v>
      </c>
      <c r="B157" t="s">
        <v>516</v>
      </c>
      <c r="C157" t="s">
        <v>523</v>
      </c>
      <c r="D157" t="s">
        <v>524</v>
      </c>
    </row>
    <row r="158" spans="1:4" x14ac:dyDescent="0.25">
      <c r="A158" t="s">
        <v>525</v>
      </c>
      <c r="B158" t="s">
        <v>516</v>
      </c>
      <c r="C158" t="s">
        <v>526</v>
      </c>
      <c r="D158" t="s">
        <v>527</v>
      </c>
    </row>
    <row r="159" spans="1:4" x14ac:dyDescent="0.25">
      <c r="A159" t="s">
        <v>528</v>
      </c>
      <c r="B159" t="s">
        <v>516</v>
      </c>
      <c r="C159" t="s">
        <v>529</v>
      </c>
      <c r="D159" t="s">
        <v>530</v>
      </c>
    </row>
    <row r="160" spans="1:4" x14ac:dyDescent="0.25">
      <c r="A160" t="s">
        <v>531</v>
      </c>
      <c r="B160" t="s">
        <v>516</v>
      </c>
      <c r="C160" t="s">
        <v>532</v>
      </c>
      <c r="D160" t="s">
        <v>533</v>
      </c>
    </row>
    <row r="161" spans="1:4" x14ac:dyDescent="0.25">
      <c r="A161" t="s">
        <v>534</v>
      </c>
      <c r="B161" t="s">
        <v>516</v>
      </c>
      <c r="C161" t="s">
        <v>535</v>
      </c>
      <c r="D161" t="s">
        <v>536</v>
      </c>
    </row>
    <row r="162" spans="1:4" x14ac:dyDescent="0.25">
      <c r="A162" t="s">
        <v>537</v>
      </c>
      <c r="B162" t="s">
        <v>516</v>
      </c>
      <c r="C162" t="s">
        <v>538</v>
      </c>
      <c r="D162" t="s">
        <v>539</v>
      </c>
    </row>
    <row r="163" spans="1:4" x14ac:dyDescent="0.25">
      <c r="A163" t="s">
        <v>540</v>
      </c>
      <c r="B163" t="s">
        <v>516</v>
      </c>
      <c r="C163" t="s">
        <v>541</v>
      </c>
      <c r="D163" t="s">
        <v>542</v>
      </c>
    </row>
    <row r="164" spans="1:4" x14ac:dyDescent="0.25">
      <c r="A164" t="s">
        <v>543</v>
      </c>
      <c r="B164" t="s">
        <v>516</v>
      </c>
      <c r="C164" t="s">
        <v>544</v>
      </c>
      <c r="D164" t="s">
        <v>545</v>
      </c>
    </row>
    <row r="165" spans="1:4" x14ac:dyDescent="0.25">
      <c r="A165" t="s">
        <v>546</v>
      </c>
      <c r="B165" t="s">
        <v>516</v>
      </c>
      <c r="C165" t="s">
        <v>547</v>
      </c>
      <c r="D165" t="s">
        <v>548</v>
      </c>
    </row>
    <row r="166" spans="1:4" x14ac:dyDescent="0.25">
      <c r="A166" t="s">
        <v>549</v>
      </c>
      <c r="B166" t="s">
        <v>516</v>
      </c>
      <c r="C166" t="s">
        <v>550</v>
      </c>
      <c r="D166" t="s">
        <v>551</v>
      </c>
    </row>
    <row r="167" spans="1:4" x14ac:dyDescent="0.25">
      <c r="A167" t="s">
        <v>552</v>
      </c>
      <c r="B167" t="s">
        <v>516</v>
      </c>
      <c r="C167" t="s">
        <v>553</v>
      </c>
      <c r="D167" t="s">
        <v>554</v>
      </c>
    </row>
    <row r="168" spans="1:4" x14ac:dyDescent="0.25">
      <c r="A168" t="s">
        <v>555</v>
      </c>
      <c r="B168" t="s">
        <v>516</v>
      </c>
      <c r="C168" t="s">
        <v>556</v>
      </c>
      <c r="D168" t="s">
        <v>557</v>
      </c>
    </row>
    <row r="169" spans="1:4" x14ac:dyDescent="0.25">
      <c r="A169" t="s">
        <v>558</v>
      </c>
      <c r="B169" t="s">
        <v>516</v>
      </c>
      <c r="C169" t="s">
        <v>559</v>
      </c>
      <c r="D169" t="s">
        <v>560</v>
      </c>
    </row>
    <row r="170" spans="1:4" x14ac:dyDescent="0.25">
      <c r="A170" t="s">
        <v>561</v>
      </c>
      <c r="B170" t="s">
        <v>516</v>
      </c>
      <c r="C170" t="s">
        <v>562</v>
      </c>
      <c r="D170" t="s">
        <v>563</v>
      </c>
    </row>
    <row r="171" spans="1:4" x14ac:dyDescent="0.25">
      <c r="A171" t="s">
        <v>564</v>
      </c>
      <c r="B171" t="s">
        <v>516</v>
      </c>
      <c r="C171" t="s">
        <v>565</v>
      </c>
      <c r="D171" t="s">
        <v>566</v>
      </c>
    </row>
    <row r="172" spans="1:4" x14ac:dyDescent="0.25">
      <c r="A172" t="s">
        <v>567</v>
      </c>
      <c r="B172" t="s">
        <v>516</v>
      </c>
      <c r="C172" t="s">
        <v>568</v>
      </c>
      <c r="D172" t="s">
        <v>569</v>
      </c>
    </row>
    <row r="173" spans="1:4" x14ac:dyDescent="0.25">
      <c r="A173" t="s">
        <v>570</v>
      </c>
      <c r="B173" t="s">
        <v>516</v>
      </c>
      <c r="C173" t="s">
        <v>571</v>
      </c>
      <c r="D173" t="s">
        <v>572</v>
      </c>
    </row>
    <row r="174" spans="1:4" x14ac:dyDescent="0.25">
      <c r="A174" t="s">
        <v>573</v>
      </c>
      <c r="B174" t="s">
        <v>516</v>
      </c>
      <c r="C174" t="s">
        <v>574</v>
      </c>
      <c r="D174" t="s">
        <v>575</v>
      </c>
    </row>
    <row r="175" spans="1:4" x14ac:dyDescent="0.25">
      <c r="A175" t="s">
        <v>576</v>
      </c>
      <c r="B175" t="s">
        <v>516</v>
      </c>
      <c r="C175" t="s">
        <v>577</v>
      </c>
      <c r="D175" t="s">
        <v>578</v>
      </c>
    </row>
    <row r="176" spans="1:4" x14ac:dyDescent="0.25">
      <c r="A176" t="s">
        <v>579</v>
      </c>
      <c r="B176" t="s">
        <v>516</v>
      </c>
      <c r="C176" t="s">
        <v>580</v>
      </c>
      <c r="D176" t="s">
        <v>581</v>
      </c>
    </row>
    <row r="177" spans="1:4" x14ac:dyDescent="0.25">
      <c r="A177" t="s">
        <v>582</v>
      </c>
      <c r="B177" t="s">
        <v>516</v>
      </c>
      <c r="C177" t="s">
        <v>583</v>
      </c>
      <c r="D177" t="s">
        <v>584</v>
      </c>
    </row>
    <row r="178" spans="1:4" x14ac:dyDescent="0.25">
      <c r="A178" t="s">
        <v>585</v>
      </c>
      <c r="B178" t="s">
        <v>516</v>
      </c>
      <c r="C178" t="s">
        <v>586</v>
      </c>
      <c r="D178" t="s">
        <v>587</v>
      </c>
    </row>
    <row r="179" spans="1:4" x14ac:dyDescent="0.25">
      <c r="A179" t="s">
        <v>588</v>
      </c>
      <c r="B179" t="s">
        <v>516</v>
      </c>
      <c r="C179" t="s">
        <v>589</v>
      </c>
      <c r="D179" t="s">
        <v>590</v>
      </c>
    </row>
    <row r="180" spans="1:4" x14ac:dyDescent="0.25">
      <c r="A180" t="s">
        <v>591</v>
      </c>
      <c r="B180" t="s">
        <v>516</v>
      </c>
      <c r="C180" t="s">
        <v>592</v>
      </c>
      <c r="D180" t="s">
        <v>593</v>
      </c>
    </row>
    <row r="181" spans="1:4" x14ac:dyDescent="0.25">
      <c r="A181" t="s">
        <v>594</v>
      </c>
      <c r="B181" t="s">
        <v>516</v>
      </c>
      <c r="C181" t="s">
        <v>595</v>
      </c>
      <c r="D181" t="s">
        <v>596</v>
      </c>
    </row>
    <row r="182" spans="1:4" x14ac:dyDescent="0.25">
      <c r="A182" t="s">
        <v>597</v>
      </c>
      <c r="B182" t="s">
        <v>516</v>
      </c>
      <c r="C182" t="s">
        <v>598</v>
      </c>
      <c r="D182" t="s">
        <v>599</v>
      </c>
    </row>
    <row r="183" spans="1:4" x14ac:dyDescent="0.25">
      <c r="A183" t="s">
        <v>600</v>
      </c>
      <c r="B183" t="s">
        <v>516</v>
      </c>
      <c r="C183" t="s">
        <v>601</v>
      </c>
      <c r="D183" t="s">
        <v>602</v>
      </c>
    </row>
    <row r="184" spans="1:4" x14ac:dyDescent="0.25">
      <c r="A184" t="s">
        <v>603</v>
      </c>
      <c r="B184" t="s">
        <v>516</v>
      </c>
      <c r="C184" t="s">
        <v>604</v>
      </c>
      <c r="D184" t="s">
        <v>605</v>
      </c>
    </row>
    <row r="185" spans="1:4" x14ac:dyDescent="0.25">
      <c r="A185" t="s">
        <v>606</v>
      </c>
      <c r="B185" t="s">
        <v>516</v>
      </c>
      <c r="C185" t="s">
        <v>607</v>
      </c>
      <c r="D185" t="s">
        <v>608</v>
      </c>
    </row>
    <row r="186" spans="1:4" x14ac:dyDescent="0.25">
      <c r="A186" t="s">
        <v>609</v>
      </c>
      <c r="B186" t="s">
        <v>516</v>
      </c>
      <c r="C186" t="s">
        <v>610</v>
      </c>
      <c r="D186" t="s">
        <v>611</v>
      </c>
    </row>
    <row r="187" spans="1:4" x14ac:dyDescent="0.25">
      <c r="A187" t="s">
        <v>612</v>
      </c>
      <c r="B187" t="s">
        <v>516</v>
      </c>
      <c r="C187" t="s">
        <v>613</v>
      </c>
      <c r="D187" t="s">
        <v>614</v>
      </c>
    </row>
    <row r="188" spans="1:4" x14ac:dyDescent="0.25">
      <c r="A188" t="s">
        <v>615</v>
      </c>
      <c r="B188" t="s">
        <v>516</v>
      </c>
      <c r="C188" t="s">
        <v>616</v>
      </c>
      <c r="D188" t="s">
        <v>617</v>
      </c>
    </row>
    <row r="189" spans="1:4" x14ac:dyDescent="0.25">
      <c r="A189" t="s">
        <v>618</v>
      </c>
      <c r="B189" t="s">
        <v>516</v>
      </c>
      <c r="C189" t="s">
        <v>619</v>
      </c>
      <c r="D189" t="s">
        <v>620</v>
      </c>
    </row>
    <row r="190" spans="1:4" x14ac:dyDescent="0.25">
      <c r="A190" t="s">
        <v>621</v>
      </c>
      <c r="B190" t="s">
        <v>516</v>
      </c>
      <c r="C190" t="s">
        <v>622</v>
      </c>
      <c r="D190" t="s">
        <v>623</v>
      </c>
    </row>
    <row r="191" spans="1:4" x14ac:dyDescent="0.25">
      <c r="A191" t="s">
        <v>624</v>
      </c>
      <c r="B191" t="s">
        <v>516</v>
      </c>
      <c r="C191" t="s">
        <v>625</v>
      </c>
      <c r="D191" t="s">
        <v>626</v>
      </c>
    </row>
    <row r="192" spans="1:4" x14ac:dyDescent="0.25">
      <c r="A192" t="s">
        <v>627</v>
      </c>
      <c r="B192" t="s">
        <v>516</v>
      </c>
      <c r="C192" t="s">
        <v>628</v>
      </c>
      <c r="D192" t="s">
        <v>629</v>
      </c>
    </row>
    <row r="193" spans="1:4" x14ac:dyDescent="0.25">
      <c r="A193" t="s">
        <v>630</v>
      </c>
      <c r="B193" t="s">
        <v>516</v>
      </c>
      <c r="C193" t="s">
        <v>631</v>
      </c>
      <c r="D193" t="s">
        <v>632</v>
      </c>
    </row>
    <row r="194" spans="1:4" x14ac:dyDescent="0.25">
      <c r="A194" t="s">
        <v>633</v>
      </c>
      <c r="B194" t="s">
        <v>516</v>
      </c>
      <c r="C194" t="s">
        <v>634</v>
      </c>
      <c r="D194" t="s">
        <v>635</v>
      </c>
    </row>
    <row r="195" spans="1:4" x14ac:dyDescent="0.25">
      <c r="A195" t="s">
        <v>636</v>
      </c>
      <c r="B195" t="s">
        <v>516</v>
      </c>
      <c r="C195" t="s">
        <v>637</v>
      </c>
      <c r="D195" t="s">
        <v>638</v>
      </c>
    </row>
    <row r="196" spans="1:4" x14ac:dyDescent="0.25">
      <c r="A196" t="s">
        <v>639</v>
      </c>
      <c r="B196" t="s">
        <v>516</v>
      </c>
      <c r="C196" t="s">
        <v>640</v>
      </c>
      <c r="D196" t="s">
        <v>641</v>
      </c>
    </row>
    <row r="197" spans="1:4" x14ac:dyDescent="0.25">
      <c r="A197" t="s">
        <v>642</v>
      </c>
      <c r="B197" t="s">
        <v>516</v>
      </c>
      <c r="C197" t="s">
        <v>643</v>
      </c>
      <c r="D197" t="s">
        <v>644</v>
      </c>
    </row>
    <row r="198" spans="1:4" x14ac:dyDescent="0.25">
      <c r="A198" t="s">
        <v>645</v>
      </c>
      <c r="B198" t="s">
        <v>516</v>
      </c>
      <c r="C198" t="s">
        <v>646</v>
      </c>
      <c r="D198" t="s">
        <v>647</v>
      </c>
    </row>
    <row r="199" spans="1:4" x14ac:dyDescent="0.25">
      <c r="A199" t="s">
        <v>648</v>
      </c>
      <c r="B199" t="s">
        <v>516</v>
      </c>
      <c r="C199" t="s">
        <v>649</v>
      </c>
      <c r="D199" t="s">
        <v>650</v>
      </c>
    </row>
    <row r="200" spans="1:4" x14ac:dyDescent="0.25">
      <c r="A200" t="s">
        <v>651</v>
      </c>
      <c r="B200" t="s">
        <v>516</v>
      </c>
      <c r="C200" t="s">
        <v>652</v>
      </c>
      <c r="D200" t="s">
        <v>653</v>
      </c>
    </row>
    <row r="201" spans="1:4" x14ac:dyDescent="0.25">
      <c r="A201" t="s">
        <v>654</v>
      </c>
      <c r="B201" t="s">
        <v>516</v>
      </c>
      <c r="C201" t="s">
        <v>655</v>
      </c>
      <c r="D201" t="s">
        <v>656</v>
      </c>
    </row>
    <row r="202" spans="1:4" x14ac:dyDescent="0.25">
      <c r="A202" t="s">
        <v>657</v>
      </c>
      <c r="B202" t="s">
        <v>516</v>
      </c>
      <c r="C202" t="s">
        <v>658</v>
      </c>
      <c r="D202" t="s">
        <v>659</v>
      </c>
    </row>
    <row r="203" spans="1:4" x14ac:dyDescent="0.25">
      <c r="A203" t="s">
        <v>660</v>
      </c>
      <c r="B203" t="s">
        <v>516</v>
      </c>
      <c r="C203" t="s">
        <v>661</v>
      </c>
      <c r="D203" t="s">
        <v>662</v>
      </c>
    </row>
    <row r="204" spans="1:4" x14ac:dyDescent="0.25">
      <c r="A204" t="s">
        <v>663</v>
      </c>
      <c r="B204" t="s">
        <v>516</v>
      </c>
      <c r="C204" t="s">
        <v>664</v>
      </c>
      <c r="D204" t="s">
        <v>665</v>
      </c>
    </row>
    <row r="205" spans="1:4" x14ac:dyDescent="0.25">
      <c r="A205" t="s">
        <v>666</v>
      </c>
      <c r="B205" t="s">
        <v>516</v>
      </c>
      <c r="C205" t="s">
        <v>667</v>
      </c>
      <c r="D205" t="s">
        <v>668</v>
      </c>
    </row>
    <row r="206" spans="1:4" x14ac:dyDescent="0.25">
      <c r="A206" t="s">
        <v>669</v>
      </c>
      <c r="B206" t="s">
        <v>516</v>
      </c>
      <c r="C206" t="s">
        <v>670</v>
      </c>
      <c r="D206" t="s">
        <v>671</v>
      </c>
    </row>
    <row r="207" spans="1:4" x14ac:dyDescent="0.25">
      <c r="A207" t="s">
        <v>672</v>
      </c>
      <c r="B207" t="s">
        <v>516</v>
      </c>
      <c r="C207" t="s">
        <v>673</v>
      </c>
      <c r="D207" t="s">
        <v>674</v>
      </c>
    </row>
    <row r="208" spans="1:4" x14ac:dyDescent="0.25">
      <c r="A208" t="s">
        <v>675</v>
      </c>
      <c r="B208" t="s">
        <v>516</v>
      </c>
      <c r="C208" t="s">
        <v>676</v>
      </c>
      <c r="D208" t="s">
        <v>677</v>
      </c>
    </row>
    <row r="209" spans="1:4" x14ac:dyDescent="0.25">
      <c r="A209" t="s">
        <v>678</v>
      </c>
      <c r="B209" t="s">
        <v>516</v>
      </c>
      <c r="C209" t="s">
        <v>679</v>
      </c>
      <c r="D209" t="s">
        <v>680</v>
      </c>
    </row>
    <row r="210" spans="1:4" x14ac:dyDescent="0.25">
      <c r="A210" t="s">
        <v>681</v>
      </c>
      <c r="B210" t="s">
        <v>516</v>
      </c>
      <c r="C210" t="s">
        <v>682</v>
      </c>
      <c r="D210" t="s">
        <v>683</v>
      </c>
    </row>
    <row r="211" spans="1:4" x14ac:dyDescent="0.25">
      <c r="A211" t="s">
        <v>684</v>
      </c>
      <c r="B211" t="s">
        <v>516</v>
      </c>
      <c r="C211" t="s">
        <v>685</v>
      </c>
      <c r="D211" t="s">
        <v>686</v>
      </c>
    </row>
    <row r="212" spans="1:4" x14ac:dyDescent="0.25">
      <c r="A212" t="s">
        <v>687</v>
      </c>
      <c r="B212" t="s">
        <v>516</v>
      </c>
      <c r="C212" t="s">
        <v>688</v>
      </c>
      <c r="D212" t="s">
        <v>689</v>
      </c>
    </row>
    <row r="213" spans="1:4" x14ac:dyDescent="0.25">
      <c r="A213" t="s">
        <v>690</v>
      </c>
      <c r="B213" t="s">
        <v>516</v>
      </c>
      <c r="C213" t="s">
        <v>691</v>
      </c>
      <c r="D213" t="s">
        <v>692</v>
      </c>
    </row>
    <row r="214" spans="1:4" x14ac:dyDescent="0.25">
      <c r="A214" t="s">
        <v>693</v>
      </c>
      <c r="B214" t="s">
        <v>516</v>
      </c>
      <c r="C214" t="s">
        <v>694</v>
      </c>
      <c r="D214" t="s">
        <v>695</v>
      </c>
    </row>
    <row r="215" spans="1:4" x14ac:dyDescent="0.25">
      <c r="A215" t="s">
        <v>696</v>
      </c>
      <c r="B215" t="s">
        <v>516</v>
      </c>
      <c r="C215" t="s">
        <v>697</v>
      </c>
      <c r="D215" t="s">
        <v>698</v>
      </c>
    </row>
    <row r="216" spans="1:4" x14ac:dyDescent="0.25">
      <c r="A216" t="s">
        <v>699</v>
      </c>
      <c r="B216" t="s">
        <v>516</v>
      </c>
      <c r="C216" t="s">
        <v>700</v>
      </c>
      <c r="D216" t="s">
        <v>701</v>
      </c>
    </row>
    <row r="217" spans="1:4" x14ac:dyDescent="0.25">
      <c r="A217" t="s">
        <v>702</v>
      </c>
      <c r="B217" t="s">
        <v>516</v>
      </c>
      <c r="C217" t="s">
        <v>703</v>
      </c>
      <c r="D217" t="s">
        <v>704</v>
      </c>
    </row>
    <row r="218" spans="1:4" x14ac:dyDescent="0.25">
      <c r="A218" t="s">
        <v>705</v>
      </c>
      <c r="B218" t="s">
        <v>516</v>
      </c>
      <c r="C218" t="s">
        <v>706</v>
      </c>
      <c r="D218" t="s">
        <v>707</v>
      </c>
    </row>
    <row r="219" spans="1:4" x14ac:dyDescent="0.25">
      <c r="A219" t="s">
        <v>708</v>
      </c>
      <c r="B219" t="s">
        <v>516</v>
      </c>
      <c r="C219" t="s">
        <v>709</v>
      </c>
      <c r="D219" t="s">
        <v>710</v>
      </c>
    </row>
    <row r="220" spans="1:4" x14ac:dyDescent="0.25">
      <c r="A220" t="s">
        <v>711</v>
      </c>
      <c r="B220" t="s">
        <v>516</v>
      </c>
      <c r="C220" t="s">
        <v>712</v>
      </c>
      <c r="D220" t="s">
        <v>713</v>
      </c>
    </row>
    <row r="221" spans="1:4" x14ac:dyDescent="0.25">
      <c r="A221" t="s">
        <v>714</v>
      </c>
      <c r="B221" t="s">
        <v>516</v>
      </c>
      <c r="C221" t="s">
        <v>715</v>
      </c>
      <c r="D221" t="s">
        <v>716</v>
      </c>
    </row>
    <row r="222" spans="1:4" x14ac:dyDescent="0.25">
      <c r="A222" t="s">
        <v>717</v>
      </c>
      <c r="B222" t="s">
        <v>516</v>
      </c>
      <c r="C222" t="s">
        <v>718</v>
      </c>
      <c r="D222" t="s">
        <v>719</v>
      </c>
    </row>
    <row r="223" spans="1:4" x14ac:dyDescent="0.25">
      <c r="A223" t="s">
        <v>720</v>
      </c>
      <c r="B223" t="s">
        <v>516</v>
      </c>
      <c r="C223" t="s">
        <v>721</v>
      </c>
      <c r="D223" t="s">
        <v>722</v>
      </c>
    </row>
    <row r="224" spans="1:4" x14ac:dyDescent="0.25">
      <c r="A224" t="s">
        <v>723</v>
      </c>
      <c r="B224" t="s">
        <v>516</v>
      </c>
      <c r="C224" t="s">
        <v>724</v>
      </c>
      <c r="D224" t="s">
        <v>725</v>
      </c>
    </row>
    <row r="225" spans="1:4" x14ac:dyDescent="0.25">
      <c r="A225" t="s">
        <v>726</v>
      </c>
      <c r="B225" t="s">
        <v>516</v>
      </c>
      <c r="C225" t="s">
        <v>727</v>
      </c>
      <c r="D225" t="s">
        <v>728</v>
      </c>
    </row>
    <row r="226" spans="1:4" x14ac:dyDescent="0.25">
      <c r="A226" t="s">
        <v>729</v>
      </c>
      <c r="B226" t="s">
        <v>516</v>
      </c>
      <c r="C226" t="s">
        <v>730</v>
      </c>
      <c r="D226" t="s">
        <v>731</v>
      </c>
    </row>
    <row r="227" spans="1:4" x14ac:dyDescent="0.25">
      <c r="A227" t="s">
        <v>732</v>
      </c>
      <c r="B227" t="s">
        <v>516</v>
      </c>
      <c r="C227" t="s">
        <v>733</v>
      </c>
      <c r="D227" t="s">
        <v>734</v>
      </c>
    </row>
    <row r="228" spans="1:4" x14ac:dyDescent="0.25">
      <c r="A228" t="s">
        <v>735</v>
      </c>
      <c r="B228" t="s">
        <v>516</v>
      </c>
      <c r="C228" t="s">
        <v>736</v>
      </c>
      <c r="D228" t="s">
        <v>737</v>
      </c>
    </row>
    <row r="229" spans="1:4" x14ac:dyDescent="0.25">
      <c r="A229" t="s">
        <v>738</v>
      </c>
      <c r="B229" t="s">
        <v>516</v>
      </c>
      <c r="C229" t="s">
        <v>739</v>
      </c>
      <c r="D229" t="s">
        <v>740</v>
      </c>
    </row>
    <row r="230" spans="1:4" x14ac:dyDescent="0.25">
      <c r="A230" t="s">
        <v>741</v>
      </c>
      <c r="B230" t="s">
        <v>516</v>
      </c>
      <c r="C230" t="s">
        <v>742</v>
      </c>
      <c r="D230" t="s">
        <v>743</v>
      </c>
    </row>
    <row r="231" spans="1:4" x14ac:dyDescent="0.25">
      <c r="A231" t="s">
        <v>744</v>
      </c>
      <c r="B231" t="s">
        <v>516</v>
      </c>
      <c r="C231" t="s">
        <v>745</v>
      </c>
      <c r="D231" t="s">
        <v>746</v>
      </c>
    </row>
    <row r="232" spans="1:4" x14ac:dyDescent="0.25">
      <c r="A232" t="s">
        <v>747</v>
      </c>
      <c r="B232" t="s">
        <v>516</v>
      </c>
      <c r="C232" t="s">
        <v>748</v>
      </c>
      <c r="D232" t="s">
        <v>749</v>
      </c>
    </row>
    <row r="233" spans="1:4" x14ac:dyDescent="0.25">
      <c r="A233" t="s">
        <v>750</v>
      </c>
      <c r="B233" t="s">
        <v>516</v>
      </c>
      <c r="C233" t="s">
        <v>751</v>
      </c>
      <c r="D233" t="s">
        <v>752</v>
      </c>
    </row>
    <row r="234" spans="1:4" x14ac:dyDescent="0.25">
      <c r="A234" t="s">
        <v>753</v>
      </c>
      <c r="B234" t="s">
        <v>516</v>
      </c>
      <c r="C234" t="s">
        <v>754</v>
      </c>
      <c r="D234" t="s">
        <v>755</v>
      </c>
    </row>
    <row r="235" spans="1:4" x14ac:dyDescent="0.25">
      <c r="A235" t="s">
        <v>756</v>
      </c>
      <c r="B235" t="s">
        <v>516</v>
      </c>
      <c r="C235" t="s">
        <v>757</v>
      </c>
      <c r="D235" t="s">
        <v>758</v>
      </c>
    </row>
    <row r="236" spans="1:4" x14ac:dyDescent="0.25">
      <c r="A236" t="s">
        <v>759</v>
      </c>
      <c r="B236" t="s">
        <v>516</v>
      </c>
      <c r="C236" t="s">
        <v>760</v>
      </c>
      <c r="D236" t="s">
        <v>761</v>
      </c>
    </row>
    <row r="237" spans="1:4" x14ac:dyDescent="0.25">
      <c r="A237" t="s">
        <v>762</v>
      </c>
      <c r="B237" t="s">
        <v>516</v>
      </c>
      <c r="C237" t="s">
        <v>763</v>
      </c>
      <c r="D237" t="s">
        <v>764</v>
      </c>
    </row>
    <row r="238" spans="1:4" x14ac:dyDescent="0.25">
      <c r="A238" t="s">
        <v>765</v>
      </c>
      <c r="B238" t="s">
        <v>516</v>
      </c>
      <c r="C238" t="s">
        <v>766</v>
      </c>
      <c r="D238" t="s">
        <v>767</v>
      </c>
    </row>
    <row r="239" spans="1:4" x14ac:dyDescent="0.25">
      <c r="A239" t="s">
        <v>768</v>
      </c>
      <c r="B239" t="s">
        <v>516</v>
      </c>
      <c r="C239" t="s">
        <v>769</v>
      </c>
      <c r="D239" t="s">
        <v>770</v>
      </c>
    </row>
    <row r="240" spans="1:4" x14ac:dyDescent="0.25">
      <c r="A240" t="s">
        <v>771</v>
      </c>
      <c r="B240" t="s">
        <v>516</v>
      </c>
      <c r="C240" t="s">
        <v>772</v>
      </c>
      <c r="D240" t="s">
        <v>773</v>
      </c>
    </row>
    <row r="241" spans="1:4" x14ac:dyDescent="0.25">
      <c r="A241" t="s">
        <v>774</v>
      </c>
      <c r="B241" t="s">
        <v>516</v>
      </c>
      <c r="C241" t="s">
        <v>775</v>
      </c>
      <c r="D241" t="s">
        <v>776</v>
      </c>
    </row>
    <row r="242" spans="1:4" x14ac:dyDescent="0.25">
      <c r="A242" t="s">
        <v>777</v>
      </c>
      <c r="B242" t="s">
        <v>516</v>
      </c>
      <c r="C242" t="s">
        <v>778</v>
      </c>
      <c r="D242" t="s">
        <v>779</v>
      </c>
    </row>
    <row r="243" spans="1:4" x14ac:dyDescent="0.25">
      <c r="A243" t="s">
        <v>780</v>
      </c>
      <c r="B243" t="s">
        <v>516</v>
      </c>
      <c r="C243" t="s">
        <v>781</v>
      </c>
      <c r="D243" t="s">
        <v>782</v>
      </c>
    </row>
    <row r="244" spans="1:4" x14ac:dyDescent="0.25">
      <c r="A244" t="s">
        <v>783</v>
      </c>
      <c r="B244" t="s">
        <v>516</v>
      </c>
      <c r="C244" t="s">
        <v>784</v>
      </c>
      <c r="D244" t="s">
        <v>785</v>
      </c>
    </row>
    <row r="245" spans="1:4" x14ac:dyDescent="0.25">
      <c r="A245" t="s">
        <v>786</v>
      </c>
      <c r="B245" t="s">
        <v>516</v>
      </c>
      <c r="C245" t="s">
        <v>787</v>
      </c>
      <c r="D245" t="s">
        <v>788</v>
      </c>
    </row>
    <row r="246" spans="1:4" x14ac:dyDescent="0.25">
      <c r="A246" t="s">
        <v>789</v>
      </c>
      <c r="B246" t="s">
        <v>516</v>
      </c>
      <c r="C246" t="s">
        <v>790</v>
      </c>
      <c r="D246" t="s">
        <v>791</v>
      </c>
    </row>
    <row r="247" spans="1:4" x14ac:dyDescent="0.25">
      <c r="A247" t="s">
        <v>792</v>
      </c>
      <c r="B247" t="s">
        <v>516</v>
      </c>
      <c r="C247" t="s">
        <v>793</v>
      </c>
      <c r="D247" t="s">
        <v>794</v>
      </c>
    </row>
    <row r="248" spans="1:4" x14ac:dyDescent="0.25">
      <c r="A248" t="s">
        <v>795</v>
      </c>
      <c r="B248" t="s">
        <v>516</v>
      </c>
      <c r="C248" t="s">
        <v>796</v>
      </c>
      <c r="D248" t="s">
        <v>797</v>
      </c>
    </row>
    <row r="249" spans="1:4" x14ac:dyDescent="0.25">
      <c r="A249" t="s">
        <v>798</v>
      </c>
      <c r="B249" t="s">
        <v>516</v>
      </c>
      <c r="C249" t="s">
        <v>799</v>
      </c>
      <c r="D249" t="s">
        <v>800</v>
      </c>
    </row>
    <row r="250" spans="1:4" x14ac:dyDescent="0.25">
      <c r="A250" t="s">
        <v>801</v>
      </c>
      <c r="B250" t="s">
        <v>516</v>
      </c>
      <c r="C250" t="s">
        <v>802</v>
      </c>
      <c r="D250" t="s">
        <v>803</v>
      </c>
    </row>
    <row r="251" spans="1:4" x14ac:dyDescent="0.25">
      <c r="A251" t="s">
        <v>804</v>
      </c>
      <c r="B251" t="s">
        <v>516</v>
      </c>
      <c r="C251" t="s">
        <v>805</v>
      </c>
      <c r="D251" t="s">
        <v>806</v>
      </c>
    </row>
    <row r="252" spans="1:4" x14ac:dyDescent="0.25">
      <c r="A252" t="s">
        <v>807</v>
      </c>
      <c r="B252" t="s">
        <v>516</v>
      </c>
      <c r="C252" t="s">
        <v>808</v>
      </c>
      <c r="D252" t="s">
        <v>809</v>
      </c>
    </row>
    <row r="253" spans="1:4" x14ac:dyDescent="0.25">
      <c r="A253" t="s">
        <v>810</v>
      </c>
      <c r="B253" t="s">
        <v>516</v>
      </c>
      <c r="C253" t="s">
        <v>811</v>
      </c>
      <c r="D253" t="s">
        <v>812</v>
      </c>
    </row>
    <row r="254" spans="1:4" x14ac:dyDescent="0.25">
      <c r="A254" t="s">
        <v>813</v>
      </c>
      <c r="B254" t="s">
        <v>516</v>
      </c>
      <c r="C254" t="s">
        <v>814</v>
      </c>
      <c r="D254" t="s">
        <v>815</v>
      </c>
    </row>
    <row r="255" spans="1:4" x14ac:dyDescent="0.25">
      <c r="A255" t="s">
        <v>816</v>
      </c>
      <c r="B255" t="s">
        <v>516</v>
      </c>
      <c r="C255" t="s">
        <v>817</v>
      </c>
      <c r="D255" t="s">
        <v>818</v>
      </c>
    </row>
    <row r="256" spans="1:4" x14ac:dyDescent="0.25">
      <c r="A256" t="s">
        <v>819</v>
      </c>
      <c r="B256" t="s">
        <v>516</v>
      </c>
      <c r="C256" t="s">
        <v>820</v>
      </c>
      <c r="D256" t="s">
        <v>821</v>
      </c>
    </row>
    <row r="257" spans="1:4" x14ac:dyDescent="0.25">
      <c r="A257" t="s">
        <v>822</v>
      </c>
      <c r="B257" t="s">
        <v>516</v>
      </c>
      <c r="C257" t="s">
        <v>823</v>
      </c>
      <c r="D257" t="s">
        <v>824</v>
      </c>
    </row>
    <row r="258" spans="1:4" x14ac:dyDescent="0.25">
      <c r="A258" t="s">
        <v>825</v>
      </c>
      <c r="B258" t="s">
        <v>516</v>
      </c>
      <c r="C258" t="s">
        <v>826</v>
      </c>
      <c r="D258" t="s">
        <v>827</v>
      </c>
    </row>
    <row r="259" spans="1:4" x14ac:dyDescent="0.25">
      <c r="A259" t="s">
        <v>828</v>
      </c>
      <c r="B259" t="s">
        <v>516</v>
      </c>
      <c r="C259" t="s">
        <v>829</v>
      </c>
      <c r="D259" t="s">
        <v>830</v>
      </c>
    </row>
    <row r="260" spans="1:4" x14ac:dyDescent="0.25">
      <c r="A260" t="s">
        <v>831</v>
      </c>
      <c r="B260" t="s">
        <v>516</v>
      </c>
      <c r="C260" t="s">
        <v>832</v>
      </c>
      <c r="D260" t="s">
        <v>833</v>
      </c>
    </row>
    <row r="261" spans="1:4" x14ac:dyDescent="0.25">
      <c r="A261" t="s">
        <v>834</v>
      </c>
      <c r="B261" t="s">
        <v>516</v>
      </c>
      <c r="C261" t="s">
        <v>835</v>
      </c>
      <c r="D261" t="s">
        <v>836</v>
      </c>
    </row>
    <row r="262" spans="1:4" x14ac:dyDescent="0.25">
      <c r="A262" t="s">
        <v>837</v>
      </c>
      <c r="B262" t="s">
        <v>516</v>
      </c>
      <c r="C262" t="s">
        <v>838</v>
      </c>
      <c r="D262" t="s">
        <v>839</v>
      </c>
    </row>
    <row r="263" spans="1:4" x14ac:dyDescent="0.25">
      <c r="A263" t="s">
        <v>840</v>
      </c>
      <c r="B263" t="s">
        <v>516</v>
      </c>
      <c r="C263" t="s">
        <v>841</v>
      </c>
      <c r="D263" t="s">
        <v>842</v>
      </c>
    </row>
    <row r="264" spans="1:4" x14ac:dyDescent="0.25">
      <c r="A264" t="s">
        <v>843</v>
      </c>
      <c r="B264" t="s">
        <v>516</v>
      </c>
      <c r="C264" t="s">
        <v>844</v>
      </c>
      <c r="D264" t="s">
        <v>845</v>
      </c>
    </row>
    <row r="265" spans="1:4" x14ac:dyDescent="0.25">
      <c r="A265" t="s">
        <v>846</v>
      </c>
      <c r="B265" t="s">
        <v>516</v>
      </c>
      <c r="C265" t="s">
        <v>847</v>
      </c>
      <c r="D265" t="s">
        <v>848</v>
      </c>
    </row>
    <row r="266" spans="1:4" x14ac:dyDescent="0.25">
      <c r="A266" t="s">
        <v>849</v>
      </c>
      <c r="B266" t="s">
        <v>516</v>
      </c>
      <c r="C266" t="s">
        <v>850</v>
      </c>
      <c r="D266" t="s">
        <v>851</v>
      </c>
    </row>
    <row r="267" spans="1:4" x14ac:dyDescent="0.25">
      <c r="A267" t="s">
        <v>852</v>
      </c>
      <c r="B267" t="s">
        <v>516</v>
      </c>
      <c r="C267" t="s">
        <v>853</v>
      </c>
      <c r="D267" t="s">
        <v>854</v>
      </c>
    </row>
    <row r="268" spans="1:4" x14ac:dyDescent="0.25">
      <c r="A268" t="s">
        <v>855</v>
      </c>
      <c r="B268" t="s">
        <v>516</v>
      </c>
      <c r="C268" t="s">
        <v>856</v>
      </c>
      <c r="D268" t="s">
        <v>857</v>
      </c>
    </row>
    <row r="269" spans="1:4" x14ac:dyDescent="0.25">
      <c r="A269" t="s">
        <v>858</v>
      </c>
      <c r="B269" t="s">
        <v>516</v>
      </c>
      <c r="C269" t="s">
        <v>859</v>
      </c>
      <c r="D269" t="s">
        <v>860</v>
      </c>
    </row>
    <row r="270" spans="1:4" x14ac:dyDescent="0.25">
      <c r="A270" t="s">
        <v>861</v>
      </c>
      <c r="B270" t="s">
        <v>516</v>
      </c>
      <c r="C270" t="s">
        <v>862</v>
      </c>
      <c r="D270" t="s">
        <v>863</v>
      </c>
    </row>
    <row r="271" spans="1:4" x14ac:dyDescent="0.25">
      <c r="A271" t="s">
        <v>864</v>
      </c>
      <c r="B271" t="s">
        <v>516</v>
      </c>
      <c r="C271" t="s">
        <v>865</v>
      </c>
      <c r="D271" t="s">
        <v>866</v>
      </c>
    </row>
    <row r="272" spans="1:4" x14ac:dyDescent="0.25">
      <c r="A272" t="s">
        <v>867</v>
      </c>
      <c r="B272" t="s">
        <v>516</v>
      </c>
      <c r="C272" t="s">
        <v>868</v>
      </c>
      <c r="D272" t="s">
        <v>869</v>
      </c>
    </row>
    <row r="273" spans="1:4" x14ac:dyDescent="0.25">
      <c r="A273" t="s">
        <v>870</v>
      </c>
      <c r="B273" t="s">
        <v>516</v>
      </c>
      <c r="C273" t="s">
        <v>871</v>
      </c>
      <c r="D273" t="s">
        <v>872</v>
      </c>
    </row>
    <row r="274" spans="1:4" x14ac:dyDescent="0.25">
      <c r="A274" t="s">
        <v>873</v>
      </c>
      <c r="B274" t="s">
        <v>516</v>
      </c>
      <c r="C274" t="s">
        <v>874</v>
      </c>
      <c r="D274" t="s">
        <v>875</v>
      </c>
    </row>
    <row r="275" spans="1:4" x14ac:dyDescent="0.25">
      <c r="A275" t="s">
        <v>876</v>
      </c>
      <c r="B275" t="s">
        <v>516</v>
      </c>
      <c r="C275" t="s">
        <v>877</v>
      </c>
      <c r="D275" t="s">
        <v>878</v>
      </c>
    </row>
    <row r="276" spans="1:4" x14ac:dyDescent="0.25">
      <c r="A276" t="s">
        <v>879</v>
      </c>
      <c r="B276" t="s">
        <v>516</v>
      </c>
      <c r="C276" t="s">
        <v>880</v>
      </c>
      <c r="D276" t="s">
        <v>881</v>
      </c>
    </row>
    <row r="277" spans="1:4" x14ac:dyDescent="0.25">
      <c r="A277" t="s">
        <v>882</v>
      </c>
      <c r="B277" t="s">
        <v>516</v>
      </c>
      <c r="C277" t="s">
        <v>883</v>
      </c>
      <c r="D277" t="s">
        <v>884</v>
      </c>
    </row>
    <row r="278" spans="1:4" x14ac:dyDescent="0.25">
      <c r="A278" t="s">
        <v>885</v>
      </c>
      <c r="B278" t="s">
        <v>516</v>
      </c>
      <c r="C278" t="s">
        <v>886</v>
      </c>
      <c r="D278" t="s">
        <v>887</v>
      </c>
    </row>
    <row r="279" spans="1:4" x14ac:dyDescent="0.25">
      <c r="A279" t="s">
        <v>888</v>
      </c>
      <c r="B279" t="s">
        <v>516</v>
      </c>
      <c r="C279" t="s">
        <v>889</v>
      </c>
      <c r="D279" t="s">
        <v>890</v>
      </c>
    </row>
    <row r="280" spans="1:4" x14ac:dyDescent="0.25">
      <c r="A280" t="s">
        <v>891</v>
      </c>
      <c r="B280" t="s">
        <v>516</v>
      </c>
      <c r="C280" t="s">
        <v>892</v>
      </c>
      <c r="D280" t="s">
        <v>893</v>
      </c>
    </row>
    <row r="281" spans="1:4" x14ac:dyDescent="0.25">
      <c r="A281" t="s">
        <v>894</v>
      </c>
      <c r="B281" t="s">
        <v>516</v>
      </c>
      <c r="C281" t="s">
        <v>895</v>
      </c>
      <c r="D281" t="s">
        <v>896</v>
      </c>
    </row>
    <row r="282" spans="1:4" x14ac:dyDescent="0.25">
      <c r="A282" t="s">
        <v>897</v>
      </c>
      <c r="B282" t="s">
        <v>516</v>
      </c>
      <c r="C282" t="s">
        <v>898</v>
      </c>
      <c r="D282" t="s">
        <v>899</v>
      </c>
    </row>
    <row r="283" spans="1:4" x14ac:dyDescent="0.25">
      <c r="A283" t="s">
        <v>900</v>
      </c>
      <c r="B283" t="s">
        <v>516</v>
      </c>
      <c r="C283" t="s">
        <v>901</v>
      </c>
      <c r="D283" t="s">
        <v>902</v>
      </c>
    </row>
    <row r="284" spans="1:4" x14ac:dyDescent="0.25">
      <c r="A284" t="s">
        <v>903</v>
      </c>
      <c r="B284" t="s">
        <v>516</v>
      </c>
      <c r="C284" t="s">
        <v>904</v>
      </c>
      <c r="D284" t="s">
        <v>905</v>
      </c>
    </row>
    <row r="285" spans="1:4" x14ac:dyDescent="0.25">
      <c r="A285" t="s">
        <v>906</v>
      </c>
      <c r="B285" t="s">
        <v>516</v>
      </c>
      <c r="C285" t="s">
        <v>907</v>
      </c>
      <c r="D285" t="s">
        <v>908</v>
      </c>
    </row>
    <row r="286" spans="1:4" x14ac:dyDescent="0.25">
      <c r="A286" t="s">
        <v>909</v>
      </c>
      <c r="B286" t="s">
        <v>516</v>
      </c>
      <c r="C286" t="s">
        <v>910</v>
      </c>
      <c r="D286" t="s">
        <v>911</v>
      </c>
    </row>
    <row r="287" spans="1:4" x14ac:dyDescent="0.25">
      <c r="A287" t="s">
        <v>912</v>
      </c>
      <c r="B287" t="s">
        <v>516</v>
      </c>
      <c r="C287" t="s">
        <v>913</v>
      </c>
      <c r="D287" t="s">
        <v>914</v>
      </c>
    </row>
    <row r="288" spans="1:4" x14ac:dyDescent="0.25">
      <c r="A288" t="s">
        <v>915</v>
      </c>
      <c r="B288" t="s">
        <v>516</v>
      </c>
      <c r="C288" t="s">
        <v>916</v>
      </c>
      <c r="D288" t="s">
        <v>917</v>
      </c>
    </row>
    <row r="289" spans="1:4" x14ac:dyDescent="0.25">
      <c r="A289" t="s">
        <v>918</v>
      </c>
      <c r="B289" t="s">
        <v>516</v>
      </c>
      <c r="C289" t="s">
        <v>919</v>
      </c>
      <c r="D289" t="s">
        <v>920</v>
      </c>
    </row>
    <row r="290" spans="1:4" x14ac:dyDescent="0.25">
      <c r="A290" t="s">
        <v>921</v>
      </c>
      <c r="B290" t="s">
        <v>516</v>
      </c>
      <c r="C290" t="s">
        <v>922</v>
      </c>
      <c r="D290" t="s">
        <v>923</v>
      </c>
    </row>
    <row r="291" spans="1:4" x14ac:dyDescent="0.25">
      <c r="A291" t="s">
        <v>924</v>
      </c>
      <c r="B291" t="s">
        <v>516</v>
      </c>
      <c r="C291" t="s">
        <v>925</v>
      </c>
      <c r="D291" t="s">
        <v>926</v>
      </c>
    </row>
    <row r="292" spans="1:4" x14ac:dyDescent="0.25">
      <c r="A292" t="s">
        <v>927</v>
      </c>
      <c r="B292" t="s">
        <v>516</v>
      </c>
      <c r="C292" t="s">
        <v>928</v>
      </c>
      <c r="D292" t="s">
        <v>929</v>
      </c>
    </row>
    <row r="293" spans="1:4" x14ac:dyDescent="0.25">
      <c r="A293" t="s">
        <v>930</v>
      </c>
      <c r="B293" t="s">
        <v>516</v>
      </c>
      <c r="C293" t="s">
        <v>931</v>
      </c>
      <c r="D293" t="s">
        <v>932</v>
      </c>
    </row>
    <row r="294" spans="1:4" x14ac:dyDescent="0.25">
      <c r="A294" t="s">
        <v>933</v>
      </c>
      <c r="B294" t="s">
        <v>516</v>
      </c>
      <c r="C294" t="s">
        <v>934</v>
      </c>
      <c r="D294" t="s">
        <v>935</v>
      </c>
    </row>
    <row r="295" spans="1:4" x14ac:dyDescent="0.25">
      <c r="A295" t="s">
        <v>936</v>
      </c>
      <c r="B295" t="s">
        <v>516</v>
      </c>
      <c r="C295" t="s">
        <v>937</v>
      </c>
      <c r="D295" t="s">
        <v>938</v>
      </c>
    </row>
    <row r="296" spans="1:4" x14ac:dyDescent="0.25">
      <c r="A296" t="s">
        <v>939</v>
      </c>
      <c r="B296" t="s">
        <v>516</v>
      </c>
      <c r="C296" t="s">
        <v>940</v>
      </c>
      <c r="D296" t="s">
        <v>941</v>
      </c>
    </row>
    <row r="297" spans="1:4" x14ac:dyDescent="0.25">
      <c r="A297" t="s">
        <v>942</v>
      </c>
      <c r="B297" t="s">
        <v>516</v>
      </c>
      <c r="C297" t="s">
        <v>943</v>
      </c>
      <c r="D297" t="s">
        <v>944</v>
      </c>
    </row>
    <row r="298" spans="1:4" x14ac:dyDescent="0.25">
      <c r="A298" t="s">
        <v>945</v>
      </c>
      <c r="B298" t="s">
        <v>516</v>
      </c>
      <c r="C298" t="s">
        <v>946</v>
      </c>
      <c r="D298" t="s">
        <v>947</v>
      </c>
    </row>
    <row r="299" spans="1:4" x14ac:dyDescent="0.25">
      <c r="A299" t="s">
        <v>948</v>
      </c>
      <c r="B299" t="s">
        <v>516</v>
      </c>
      <c r="C299" t="s">
        <v>949</v>
      </c>
      <c r="D299" t="s">
        <v>950</v>
      </c>
    </row>
    <row r="300" spans="1:4" x14ac:dyDescent="0.25">
      <c r="A300" t="s">
        <v>951</v>
      </c>
      <c r="B300" t="s">
        <v>516</v>
      </c>
      <c r="C300" t="s">
        <v>952</v>
      </c>
      <c r="D300" t="s">
        <v>953</v>
      </c>
    </row>
    <row r="301" spans="1:4" x14ac:dyDescent="0.25">
      <c r="A301" t="s">
        <v>954</v>
      </c>
      <c r="B301" t="s">
        <v>516</v>
      </c>
      <c r="C301" t="s">
        <v>955</v>
      </c>
      <c r="D301" t="s">
        <v>956</v>
      </c>
    </row>
    <row r="302" spans="1:4" x14ac:dyDescent="0.25">
      <c r="A302" t="s">
        <v>957</v>
      </c>
      <c r="B302" t="s">
        <v>516</v>
      </c>
      <c r="C302" t="s">
        <v>958</v>
      </c>
      <c r="D302" t="s">
        <v>959</v>
      </c>
    </row>
    <row r="303" spans="1:4" x14ac:dyDescent="0.25">
      <c r="A303" t="s">
        <v>960</v>
      </c>
      <c r="B303" t="s">
        <v>516</v>
      </c>
      <c r="C303" t="s">
        <v>961</v>
      </c>
      <c r="D303" t="s">
        <v>962</v>
      </c>
    </row>
    <row r="304" spans="1:4" x14ac:dyDescent="0.25">
      <c r="A304" t="s">
        <v>963</v>
      </c>
      <c r="B304" t="s">
        <v>516</v>
      </c>
      <c r="C304" t="s">
        <v>964</v>
      </c>
      <c r="D304" t="s">
        <v>965</v>
      </c>
    </row>
    <row r="305" spans="1:4" x14ac:dyDescent="0.25">
      <c r="A305" t="s">
        <v>966</v>
      </c>
      <c r="B305" t="s">
        <v>516</v>
      </c>
      <c r="C305" t="s">
        <v>967</v>
      </c>
      <c r="D305" t="s">
        <v>968</v>
      </c>
    </row>
    <row r="306" spans="1:4" x14ac:dyDescent="0.25">
      <c r="A306" t="s">
        <v>969</v>
      </c>
      <c r="B306" t="s">
        <v>516</v>
      </c>
      <c r="C306" t="s">
        <v>970</v>
      </c>
      <c r="D306" t="s">
        <v>971</v>
      </c>
    </row>
    <row r="307" spans="1:4" x14ac:dyDescent="0.25">
      <c r="A307" t="s">
        <v>972</v>
      </c>
      <c r="B307" t="s">
        <v>516</v>
      </c>
      <c r="C307" t="s">
        <v>973</v>
      </c>
      <c r="D307" t="s">
        <v>974</v>
      </c>
    </row>
    <row r="308" spans="1:4" x14ac:dyDescent="0.25">
      <c r="A308" t="s">
        <v>975</v>
      </c>
      <c r="B308" t="s">
        <v>516</v>
      </c>
      <c r="C308" t="s">
        <v>976</v>
      </c>
      <c r="D308" t="s">
        <v>977</v>
      </c>
    </row>
    <row r="309" spans="1:4" x14ac:dyDescent="0.25">
      <c r="A309" t="s">
        <v>978</v>
      </c>
      <c r="B309" t="s">
        <v>516</v>
      </c>
      <c r="C309" t="s">
        <v>979</v>
      </c>
      <c r="D309" t="s">
        <v>980</v>
      </c>
    </row>
    <row r="310" spans="1:4" x14ac:dyDescent="0.25">
      <c r="A310" t="s">
        <v>981</v>
      </c>
      <c r="B310" t="s">
        <v>516</v>
      </c>
      <c r="C310" t="s">
        <v>982</v>
      </c>
      <c r="D310" t="s">
        <v>983</v>
      </c>
    </row>
    <row r="311" spans="1:4" x14ac:dyDescent="0.25">
      <c r="A311" t="s">
        <v>984</v>
      </c>
      <c r="B311" t="s">
        <v>516</v>
      </c>
      <c r="C311" t="s">
        <v>985</v>
      </c>
      <c r="D311" t="s">
        <v>986</v>
      </c>
    </row>
    <row r="312" spans="1:4" x14ac:dyDescent="0.25">
      <c r="A312" t="s">
        <v>987</v>
      </c>
      <c r="B312" t="s">
        <v>516</v>
      </c>
      <c r="C312" t="s">
        <v>988</v>
      </c>
      <c r="D312" t="s">
        <v>989</v>
      </c>
    </row>
    <row r="313" spans="1:4" x14ac:dyDescent="0.25">
      <c r="A313" t="s">
        <v>990</v>
      </c>
      <c r="B313" t="s">
        <v>516</v>
      </c>
      <c r="C313" t="s">
        <v>991</v>
      </c>
      <c r="D313" t="s">
        <v>992</v>
      </c>
    </row>
    <row r="314" spans="1:4" x14ac:dyDescent="0.25">
      <c r="A314" t="s">
        <v>993</v>
      </c>
      <c r="B314" t="s">
        <v>516</v>
      </c>
      <c r="C314" t="s">
        <v>994</v>
      </c>
      <c r="D314" t="s">
        <v>995</v>
      </c>
    </row>
    <row r="315" spans="1:4" x14ac:dyDescent="0.25">
      <c r="A315" t="s">
        <v>996</v>
      </c>
      <c r="B315" t="s">
        <v>516</v>
      </c>
      <c r="C315" t="s">
        <v>997</v>
      </c>
      <c r="D315" t="s">
        <v>998</v>
      </c>
    </row>
    <row r="316" spans="1:4" x14ac:dyDescent="0.25">
      <c r="A316" t="s">
        <v>999</v>
      </c>
      <c r="B316" t="s">
        <v>516</v>
      </c>
      <c r="C316" t="s">
        <v>1000</v>
      </c>
      <c r="D316" t="s">
        <v>1001</v>
      </c>
    </row>
    <row r="317" spans="1:4" x14ac:dyDescent="0.25">
      <c r="A317" t="s">
        <v>1002</v>
      </c>
      <c r="B317" t="s">
        <v>516</v>
      </c>
      <c r="C317" t="s">
        <v>1003</v>
      </c>
      <c r="D317" t="s">
        <v>1004</v>
      </c>
    </row>
    <row r="318" spans="1:4" x14ac:dyDescent="0.25">
      <c r="A318" t="s">
        <v>1005</v>
      </c>
      <c r="B318" t="s">
        <v>516</v>
      </c>
      <c r="C318" t="s">
        <v>1006</v>
      </c>
      <c r="D318" t="s">
        <v>1007</v>
      </c>
    </row>
    <row r="319" spans="1:4" x14ac:dyDescent="0.25">
      <c r="A319" t="s">
        <v>1008</v>
      </c>
      <c r="B319" t="s">
        <v>516</v>
      </c>
      <c r="C319" t="s">
        <v>1009</v>
      </c>
      <c r="D319" t="s">
        <v>1010</v>
      </c>
    </row>
    <row r="320" spans="1:4" x14ac:dyDescent="0.25">
      <c r="A320" t="s">
        <v>1011</v>
      </c>
      <c r="B320" t="s">
        <v>516</v>
      </c>
      <c r="C320" t="s">
        <v>1012</v>
      </c>
      <c r="D320" t="s">
        <v>1013</v>
      </c>
    </row>
    <row r="321" spans="1:4" x14ac:dyDescent="0.25">
      <c r="A321" t="s">
        <v>1014</v>
      </c>
      <c r="B321" t="s">
        <v>516</v>
      </c>
      <c r="C321" t="s">
        <v>1015</v>
      </c>
      <c r="D321" t="s">
        <v>1016</v>
      </c>
    </row>
    <row r="322" spans="1:4" x14ac:dyDescent="0.25">
      <c r="A322" t="s">
        <v>1017</v>
      </c>
      <c r="B322" t="s">
        <v>516</v>
      </c>
      <c r="C322" t="s">
        <v>1018</v>
      </c>
      <c r="D322" t="s">
        <v>1019</v>
      </c>
    </row>
    <row r="323" spans="1:4" x14ac:dyDescent="0.25">
      <c r="A323" t="s">
        <v>1020</v>
      </c>
      <c r="B323" t="s">
        <v>516</v>
      </c>
      <c r="C323" t="s">
        <v>1021</v>
      </c>
      <c r="D323" t="s">
        <v>1022</v>
      </c>
    </row>
    <row r="324" spans="1:4" x14ac:dyDescent="0.25">
      <c r="A324" t="s">
        <v>1023</v>
      </c>
      <c r="B324" t="s">
        <v>516</v>
      </c>
      <c r="C324" t="s">
        <v>1024</v>
      </c>
      <c r="D324" t="s">
        <v>1025</v>
      </c>
    </row>
    <row r="325" spans="1:4" x14ac:dyDescent="0.25">
      <c r="A325" t="s">
        <v>1026</v>
      </c>
      <c r="B325" t="s">
        <v>516</v>
      </c>
      <c r="C325" t="s">
        <v>1027</v>
      </c>
      <c r="D325" t="s">
        <v>1028</v>
      </c>
    </row>
    <row r="326" spans="1:4" x14ac:dyDescent="0.25">
      <c r="A326" t="s">
        <v>1029</v>
      </c>
      <c r="B326" t="s">
        <v>516</v>
      </c>
      <c r="C326" t="s">
        <v>1030</v>
      </c>
      <c r="D326" t="s">
        <v>1031</v>
      </c>
    </row>
    <row r="327" spans="1:4" x14ac:dyDescent="0.25">
      <c r="A327" t="s">
        <v>1032</v>
      </c>
      <c r="B327" t="s">
        <v>516</v>
      </c>
      <c r="C327" t="s">
        <v>1033</v>
      </c>
      <c r="D327" t="s">
        <v>1034</v>
      </c>
    </row>
    <row r="328" spans="1:4" x14ac:dyDescent="0.25">
      <c r="A328" t="s">
        <v>1035</v>
      </c>
      <c r="B328" t="s">
        <v>516</v>
      </c>
      <c r="C328" t="s">
        <v>1036</v>
      </c>
      <c r="D328" t="s">
        <v>1037</v>
      </c>
    </row>
    <row r="329" spans="1:4" x14ac:dyDescent="0.25">
      <c r="B329" t="s">
        <v>516</v>
      </c>
      <c r="C329" t="s">
        <v>1038</v>
      </c>
      <c r="D329" t="s">
        <v>1039</v>
      </c>
    </row>
    <row r="330" spans="1:4" x14ac:dyDescent="0.25">
      <c r="A330" t="s">
        <v>1040</v>
      </c>
      <c r="B330" t="s">
        <v>516</v>
      </c>
      <c r="C330" t="s">
        <v>1041</v>
      </c>
      <c r="D330" t="s">
        <v>1042</v>
      </c>
    </row>
    <row r="331" spans="1:4" x14ac:dyDescent="0.25">
      <c r="A331" t="s">
        <v>1043</v>
      </c>
      <c r="B331" t="s">
        <v>516</v>
      </c>
      <c r="C331" t="s">
        <v>1044</v>
      </c>
      <c r="D331" t="s">
        <v>1045</v>
      </c>
    </row>
    <row r="332" spans="1:4" x14ac:dyDescent="0.25">
      <c r="A332" t="s">
        <v>1046</v>
      </c>
      <c r="B332" t="s">
        <v>516</v>
      </c>
      <c r="C332" t="s">
        <v>1047</v>
      </c>
      <c r="D332" t="s">
        <v>1048</v>
      </c>
    </row>
    <row r="333" spans="1:4" x14ac:dyDescent="0.25">
      <c r="A333" t="s">
        <v>1049</v>
      </c>
      <c r="B333" t="s">
        <v>516</v>
      </c>
      <c r="C333" t="s">
        <v>1050</v>
      </c>
      <c r="D333" t="s">
        <v>1051</v>
      </c>
    </row>
    <row r="334" spans="1:4" x14ac:dyDescent="0.25">
      <c r="A334" t="s">
        <v>1052</v>
      </c>
      <c r="B334" t="s">
        <v>516</v>
      </c>
      <c r="C334" t="s">
        <v>1053</v>
      </c>
      <c r="D334" t="s">
        <v>1054</v>
      </c>
    </row>
    <row r="335" spans="1:4" x14ac:dyDescent="0.25">
      <c r="A335" t="s">
        <v>1055</v>
      </c>
      <c r="B335" t="s">
        <v>516</v>
      </c>
      <c r="C335" t="s">
        <v>1056</v>
      </c>
      <c r="D335" t="s">
        <v>1057</v>
      </c>
    </row>
    <row r="336" spans="1:4" x14ac:dyDescent="0.25">
      <c r="A336" t="s">
        <v>1058</v>
      </c>
      <c r="B336" t="s">
        <v>516</v>
      </c>
      <c r="C336" t="s">
        <v>1059</v>
      </c>
      <c r="D336" t="s">
        <v>1060</v>
      </c>
    </row>
    <row r="337" spans="1:4" x14ac:dyDescent="0.25">
      <c r="A337" t="s">
        <v>1061</v>
      </c>
      <c r="B337" t="s">
        <v>516</v>
      </c>
      <c r="C337" t="s">
        <v>1062</v>
      </c>
      <c r="D337" t="s">
        <v>1063</v>
      </c>
    </row>
    <row r="338" spans="1:4" x14ac:dyDescent="0.25">
      <c r="A338" t="s">
        <v>1064</v>
      </c>
      <c r="B338" t="s">
        <v>516</v>
      </c>
      <c r="C338" t="s">
        <v>1065</v>
      </c>
      <c r="D338" t="s">
        <v>1066</v>
      </c>
    </row>
    <row r="339" spans="1:4" x14ac:dyDescent="0.25">
      <c r="A339" t="s">
        <v>1067</v>
      </c>
      <c r="B339" t="s">
        <v>516</v>
      </c>
      <c r="C339" t="s">
        <v>1068</v>
      </c>
      <c r="D339" t="s">
        <v>1069</v>
      </c>
    </row>
    <row r="340" spans="1:4" x14ac:dyDescent="0.25">
      <c r="A340" t="s">
        <v>1070</v>
      </c>
      <c r="B340" t="s">
        <v>516</v>
      </c>
      <c r="C340" t="s">
        <v>1071</v>
      </c>
      <c r="D340" t="s">
        <v>1072</v>
      </c>
    </row>
    <row r="341" spans="1:4" x14ac:dyDescent="0.25">
      <c r="A341" t="s">
        <v>1073</v>
      </c>
      <c r="B341" t="s">
        <v>516</v>
      </c>
      <c r="C341" t="s">
        <v>1074</v>
      </c>
      <c r="D341" t="s">
        <v>1075</v>
      </c>
    </row>
    <row r="342" spans="1:4" x14ac:dyDescent="0.25">
      <c r="A342" t="s">
        <v>1076</v>
      </c>
      <c r="B342" t="s">
        <v>516</v>
      </c>
      <c r="C342" t="s">
        <v>1077</v>
      </c>
      <c r="D342" t="s">
        <v>1078</v>
      </c>
    </row>
    <row r="343" spans="1:4" x14ac:dyDescent="0.25">
      <c r="A343" t="s">
        <v>1079</v>
      </c>
      <c r="B343" t="s">
        <v>516</v>
      </c>
      <c r="C343" t="s">
        <v>1080</v>
      </c>
      <c r="D343" t="s">
        <v>1081</v>
      </c>
    </row>
    <row r="344" spans="1:4" x14ac:dyDescent="0.25">
      <c r="A344" t="s">
        <v>1082</v>
      </c>
      <c r="B344" t="s">
        <v>516</v>
      </c>
      <c r="C344" t="s">
        <v>1083</v>
      </c>
      <c r="D344" t="s">
        <v>1084</v>
      </c>
    </row>
    <row r="345" spans="1:4" x14ac:dyDescent="0.25">
      <c r="A345" t="s">
        <v>1085</v>
      </c>
      <c r="B345" t="s">
        <v>516</v>
      </c>
      <c r="C345" t="s">
        <v>1086</v>
      </c>
      <c r="D345" t="s">
        <v>1087</v>
      </c>
    </row>
    <row r="346" spans="1:4" x14ac:dyDescent="0.25">
      <c r="A346" t="s">
        <v>1088</v>
      </c>
      <c r="B346" t="s">
        <v>516</v>
      </c>
      <c r="C346" t="s">
        <v>1089</v>
      </c>
      <c r="D346" t="s">
        <v>1090</v>
      </c>
    </row>
    <row r="347" spans="1:4" x14ac:dyDescent="0.25">
      <c r="A347" t="s">
        <v>1091</v>
      </c>
      <c r="B347" t="s">
        <v>516</v>
      </c>
      <c r="C347" t="s">
        <v>1092</v>
      </c>
      <c r="D347" t="s">
        <v>1093</v>
      </c>
    </row>
    <row r="348" spans="1:4" x14ac:dyDescent="0.25">
      <c r="A348" t="s">
        <v>1094</v>
      </c>
      <c r="B348" t="s">
        <v>516</v>
      </c>
      <c r="C348" t="s">
        <v>1095</v>
      </c>
      <c r="D348" t="s">
        <v>1096</v>
      </c>
    </row>
    <row r="349" spans="1:4" x14ac:dyDescent="0.25">
      <c r="A349" t="s">
        <v>1097</v>
      </c>
      <c r="B349" t="s">
        <v>516</v>
      </c>
      <c r="C349" t="s">
        <v>1098</v>
      </c>
      <c r="D349" t="s">
        <v>1099</v>
      </c>
    </row>
    <row r="350" spans="1:4" x14ac:dyDescent="0.25">
      <c r="A350" t="s">
        <v>1100</v>
      </c>
      <c r="B350" t="s">
        <v>516</v>
      </c>
      <c r="C350" t="s">
        <v>1101</v>
      </c>
      <c r="D350" t="s">
        <v>1102</v>
      </c>
    </row>
    <row r="351" spans="1:4" x14ac:dyDescent="0.25">
      <c r="A351" t="s">
        <v>1103</v>
      </c>
      <c r="B351" t="s">
        <v>516</v>
      </c>
      <c r="C351" t="s">
        <v>1104</v>
      </c>
      <c r="D351" t="s">
        <v>1105</v>
      </c>
    </row>
    <row r="352" spans="1:4" x14ac:dyDescent="0.25">
      <c r="A352" t="s">
        <v>1106</v>
      </c>
      <c r="B352" t="s">
        <v>1107</v>
      </c>
      <c r="C352" t="s">
        <v>1108</v>
      </c>
      <c r="D352" t="s">
        <v>1109</v>
      </c>
    </row>
    <row r="353" spans="1:4" x14ac:dyDescent="0.25">
      <c r="A353" t="s">
        <v>1110</v>
      </c>
      <c r="B353" t="s">
        <v>1107</v>
      </c>
      <c r="C353" t="s">
        <v>1111</v>
      </c>
      <c r="D353" t="s">
        <v>1112</v>
      </c>
    </row>
    <row r="354" spans="1:4" x14ac:dyDescent="0.25">
      <c r="A354" t="s">
        <v>1113</v>
      </c>
      <c r="B354" t="s">
        <v>1107</v>
      </c>
      <c r="C354" t="s">
        <v>1114</v>
      </c>
      <c r="D354" t="s">
        <v>1115</v>
      </c>
    </row>
    <row r="355" spans="1:4" x14ac:dyDescent="0.25">
      <c r="A355" t="s">
        <v>1116</v>
      </c>
      <c r="B355" t="s">
        <v>1107</v>
      </c>
      <c r="C355" t="s">
        <v>1117</v>
      </c>
      <c r="D355" t="s">
        <v>1118</v>
      </c>
    </row>
    <row r="356" spans="1:4" x14ac:dyDescent="0.25">
      <c r="A356" t="s">
        <v>1119</v>
      </c>
      <c r="B356" t="s">
        <v>1107</v>
      </c>
      <c r="C356" t="s">
        <v>1120</v>
      </c>
      <c r="D356" t="s">
        <v>1121</v>
      </c>
    </row>
    <row r="357" spans="1:4" x14ac:dyDescent="0.25">
      <c r="A357" t="s">
        <v>1122</v>
      </c>
      <c r="B357" t="s">
        <v>1107</v>
      </c>
      <c r="C357" t="s">
        <v>1123</v>
      </c>
      <c r="D357" t="s">
        <v>1124</v>
      </c>
    </row>
    <row r="358" spans="1:4" x14ac:dyDescent="0.25">
      <c r="A358" t="s">
        <v>1125</v>
      </c>
      <c r="B358" t="s">
        <v>1107</v>
      </c>
      <c r="C358" t="s">
        <v>1126</v>
      </c>
      <c r="D358" t="s">
        <v>1127</v>
      </c>
    </row>
    <row r="359" spans="1:4" x14ac:dyDescent="0.25">
      <c r="A359" t="s">
        <v>1128</v>
      </c>
      <c r="B359" t="s">
        <v>1107</v>
      </c>
      <c r="C359" t="s">
        <v>1129</v>
      </c>
      <c r="D359" t="s">
        <v>1130</v>
      </c>
    </row>
    <row r="360" spans="1:4" x14ac:dyDescent="0.25">
      <c r="A360" t="s">
        <v>1131</v>
      </c>
      <c r="B360" t="s">
        <v>1107</v>
      </c>
      <c r="C360" t="s">
        <v>1132</v>
      </c>
      <c r="D360" t="s">
        <v>1133</v>
      </c>
    </row>
    <row r="361" spans="1:4" x14ac:dyDescent="0.25">
      <c r="A361" t="s">
        <v>1134</v>
      </c>
      <c r="B361" t="s">
        <v>1107</v>
      </c>
      <c r="C361" t="s">
        <v>1135</v>
      </c>
      <c r="D361" t="s">
        <v>1136</v>
      </c>
    </row>
    <row r="362" spans="1:4" x14ac:dyDescent="0.25">
      <c r="A362" t="s">
        <v>1137</v>
      </c>
      <c r="B362" t="s">
        <v>1107</v>
      </c>
      <c r="C362" t="s">
        <v>1138</v>
      </c>
      <c r="D362" t="s">
        <v>1139</v>
      </c>
    </row>
    <row r="363" spans="1:4" x14ac:dyDescent="0.25">
      <c r="A363" t="s">
        <v>1140</v>
      </c>
      <c r="B363" t="s">
        <v>1107</v>
      </c>
      <c r="C363" t="s">
        <v>1141</v>
      </c>
      <c r="D363" t="s">
        <v>818</v>
      </c>
    </row>
    <row r="364" spans="1:4" x14ac:dyDescent="0.25">
      <c r="A364" t="s">
        <v>1142</v>
      </c>
      <c r="B364" t="s">
        <v>1107</v>
      </c>
      <c r="C364" t="s">
        <v>1143</v>
      </c>
      <c r="D364" t="s">
        <v>1144</v>
      </c>
    </row>
    <row r="365" spans="1:4" x14ac:dyDescent="0.25">
      <c r="A365" t="s">
        <v>1145</v>
      </c>
      <c r="B365" t="s">
        <v>1107</v>
      </c>
      <c r="C365" t="s">
        <v>1146</v>
      </c>
      <c r="D365" t="s">
        <v>1147</v>
      </c>
    </row>
    <row r="366" spans="1:4" x14ac:dyDescent="0.25">
      <c r="A366" t="s">
        <v>1148</v>
      </c>
      <c r="B366" t="s">
        <v>1107</v>
      </c>
      <c r="C366" t="s">
        <v>1149</v>
      </c>
      <c r="D366" t="s">
        <v>1150</v>
      </c>
    </row>
    <row r="367" spans="1:4" x14ac:dyDescent="0.25">
      <c r="A367" t="s">
        <v>1151</v>
      </c>
      <c r="B367" t="s">
        <v>1107</v>
      </c>
      <c r="C367" t="s">
        <v>1152</v>
      </c>
      <c r="D367" t="s">
        <v>1153</v>
      </c>
    </row>
    <row r="368" spans="1:4" x14ac:dyDescent="0.25">
      <c r="A368" t="s">
        <v>1154</v>
      </c>
      <c r="B368" t="s">
        <v>1107</v>
      </c>
      <c r="C368" t="s">
        <v>1155</v>
      </c>
      <c r="D368" t="s">
        <v>1156</v>
      </c>
    </row>
    <row r="369" spans="1:4" x14ac:dyDescent="0.25">
      <c r="A369" t="s">
        <v>1157</v>
      </c>
      <c r="B369" t="s">
        <v>1107</v>
      </c>
      <c r="C369" t="s">
        <v>1158</v>
      </c>
      <c r="D369" t="s">
        <v>1159</v>
      </c>
    </row>
    <row r="370" spans="1:4" x14ac:dyDescent="0.25">
      <c r="A370" t="s">
        <v>1160</v>
      </c>
      <c r="B370" t="s">
        <v>1107</v>
      </c>
      <c r="C370" t="s">
        <v>1161</v>
      </c>
      <c r="D370" t="s">
        <v>1162</v>
      </c>
    </row>
    <row r="371" spans="1:4" x14ac:dyDescent="0.25">
      <c r="A371" t="s">
        <v>1163</v>
      </c>
      <c r="B371" t="s">
        <v>1107</v>
      </c>
      <c r="C371" t="s">
        <v>1164</v>
      </c>
      <c r="D371" t="s">
        <v>1165</v>
      </c>
    </row>
    <row r="372" spans="1:4" x14ac:dyDescent="0.25">
      <c r="A372" t="s">
        <v>1166</v>
      </c>
      <c r="B372" t="s">
        <v>1107</v>
      </c>
      <c r="C372" t="s">
        <v>1167</v>
      </c>
      <c r="D372" t="s">
        <v>1168</v>
      </c>
    </row>
    <row r="373" spans="1:4" x14ac:dyDescent="0.25">
      <c r="A373" t="s">
        <v>1169</v>
      </c>
      <c r="B373" t="s">
        <v>1107</v>
      </c>
      <c r="C373" t="s">
        <v>1170</v>
      </c>
      <c r="D373" t="s">
        <v>1171</v>
      </c>
    </row>
    <row r="374" spans="1:4" x14ac:dyDescent="0.25">
      <c r="A374" t="s">
        <v>1172</v>
      </c>
      <c r="B374" t="s">
        <v>1107</v>
      </c>
      <c r="C374" t="s">
        <v>1173</v>
      </c>
      <c r="D374" t="s">
        <v>1174</v>
      </c>
    </row>
    <row r="375" spans="1:4" x14ac:dyDescent="0.25">
      <c r="A375" t="s">
        <v>1175</v>
      </c>
      <c r="B375" t="s">
        <v>1107</v>
      </c>
      <c r="C375" t="s">
        <v>1176</v>
      </c>
      <c r="D375" t="s">
        <v>1177</v>
      </c>
    </row>
    <row r="376" spans="1:4" x14ac:dyDescent="0.25">
      <c r="A376" t="s">
        <v>1178</v>
      </c>
      <c r="B376" t="s">
        <v>1107</v>
      </c>
      <c r="C376" t="s">
        <v>216</v>
      </c>
      <c r="D376" t="s">
        <v>1179</v>
      </c>
    </row>
    <row r="377" spans="1:4" x14ac:dyDescent="0.25">
      <c r="A377" t="s">
        <v>1180</v>
      </c>
      <c r="B377" t="s">
        <v>1107</v>
      </c>
      <c r="C377" t="s">
        <v>1181</v>
      </c>
      <c r="D377" t="s">
        <v>1182</v>
      </c>
    </row>
    <row r="378" spans="1:4" x14ac:dyDescent="0.25">
      <c r="A378" t="s">
        <v>1183</v>
      </c>
      <c r="B378" t="s">
        <v>1107</v>
      </c>
      <c r="C378" t="s">
        <v>1184</v>
      </c>
      <c r="D378" t="s">
        <v>1185</v>
      </c>
    </row>
    <row r="379" spans="1:4" x14ac:dyDescent="0.25">
      <c r="A379" t="s">
        <v>1186</v>
      </c>
      <c r="B379" t="s">
        <v>1107</v>
      </c>
      <c r="C379" t="s">
        <v>1187</v>
      </c>
      <c r="D379" t="s">
        <v>1188</v>
      </c>
    </row>
    <row r="380" spans="1:4" x14ac:dyDescent="0.25">
      <c r="A380" t="s">
        <v>1189</v>
      </c>
      <c r="B380" t="s">
        <v>1107</v>
      </c>
      <c r="C380" t="s">
        <v>1190</v>
      </c>
      <c r="D380" t="s">
        <v>1191</v>
      </c>
    </row>
    <row r="381" spans="1:4" x14ac:dyDescent="0.25">
      <c r="A381" t="s">
        <v>1192</v>
      </c>
      <c r="B381" t="s">
        <v>1107</v>
      </c>
      <c r="C381" t="s">
        <v>1193</v>
      </c>
      <c r="D381" t="s">
        <v>1194</v>
      </c>
    </row>
    <row r="382" spans="1:4" x14ac:dyDescent="0.25">
      <c r="A382" t="s">
        <v>1195</v>
      </c>
      <c r="B382" t="s">
        <v>1107</v>
      </c>
      <c r="C382" t="s">
        <v>1196</v>
      </c>
      <c r="D382" t="s">
        <v>1197</v>
      </c>
    </row>
    <row r="383" spans="1:4" x14ac:dyDescent="0.25">
      <c r="A383" t="s">
        <v>1198</v>
      </c>
      <c r="B383" t="s">
        <v>1107</v>
      </c>
      <c r="C383" t="s">
        <v>1199</v>
      </c>
      <c r="D383" t="s">
        <v>1200</v>
      </c>
    </row>
    <row r="384" spans="1:4" x14ac:dyDescent="0.25">
      <c r="A384" t="s">
        <v>1201</v>
      </c>
      <c r="B384" t="s">
        <v>1107</v>
      </c>
      <c r="C384" t="s">
        <v>1202</v>
      </c>
      <c r="D384" t="s">
        <v>1203</v>
      </c>
    </row>
    <row r="385" spans="1:4" x14ac:dyDescent="0.25">
      <c r="A385" t="s">
        <v>1204</v>
      </c>
      <c r="B385" t="s">
        <v>1107</v>
      </c>
      <c r="C385" t="s">
        <v>1205</v>
      </c>
      <c r="D385" t="s">
        <v>1206</v>
      </c>
    </row>
    <row r="386" spans="1:4" x14ac:dyDescent="0.25">
      <c r="A386" t="s">
        <v>1207</v>
      </c>
      <c r="B386" t="s">
        <v>1107</v>
      </c>
      <c r="C386" t="s">
        <v>1208</v>
      </c>
      <c r="D386" t="s">
        <v>1209</v>
      </c>
    </row>
    <row r="387" spans="1:4" x14ac:dyDescent="0.25">
      <c r="A387" t="s">
        <v>1210</v>
      </c>
      <c r="B387" t="s">
        <v>1107</v>
      </c>
      <c r="C387" t="s">
        <v>1211</v>
      </c>
      <c r="D387" t="s">
        <v>1212</v>
      </c>
    </row>
    <row r="388" spans="1:4" x14ac:dyDescent="0.25">
      <c r="A388" t="s">
        <v>1213</v>
      </c>
      <c r="B388" t="s">
        <v>1107</v>
      </c>
      <c r="C388" t="s">
        <v>1214</v>
      </c>
      <c r="D388" t="s">
        <v>1215</v>
      </c>
    </row>
    <row r="389" spans="1:4" x14ac:dyDescent="0.25">
      <c r="A389" t="s">
        <v>1216</v>
      </c>
      <c r="B389" t="s">
        <v>1107</v>
      </c>
      <c r="C389" t="s">
        <v>1217</v>
      </c>
      <c r="D389" t="s">
        <v>1218</v>
      </c>
    </row>
    <row r="390" spans="1:4" x14ac:dyDescent="0.25">
      <c r="A390" t="s">
        <v>1219</v>
      </c>
      <c r="B390" t="s">
        <v>1107</v>
      </c>
      <c r="C390" t="s">
        <v>1220</v>
      </c>
      <c r="D390" t="s">
        <v>1221</v>
      </c>
    </row>
    <row r="391" spans="1:4" x14ac:dyDescent="0.25">
      <c r="A391" t="s">
        <v>1222</v>
      </c>
      <c r="B391" t="s">
        <v>1107</v>
      </c>
      <c r="C391" t="s">
        <v>1223</v>
      </c>
      <c r="D391" t="s">
        <v>1224</v>
      </c>
    </row>
    <row r="392" spans="1:4" x14ac:dyDescent="0.25">
      <c r="A392" t="s">
        <v>1225</v>
      </c>
      <c r="B392" t="s">
        <v>1107</v>
      </c>
      <c r="C392" t="s">
        <v>1226</v>
      </c>
      <c r="D392" t="s">
        <v>1227</v>
      </c>
    </row>
    <row r="393" spans="1:4" x14ac:dyDescent="0.25">
      <c r="A393" t="s">
        <v>1228</v>
      </c>
      <c r="B393" t="s">
        <v>1107</v>
      </c>
      <c r="C393" t="s">
        <v>1229</v>
      </c>
      <c r="D393" t="s">
        <v>1230</v>
      </c>
    </row>
    <row r="394" spans="1:4" x14ac:dyDescent="0.25">
      <c r="A394" t="s">
        <v>1231</v>
      </c>
      <c r="B394" t="s">
        <v>1107</v>
      </c>
      <c r="C394" t="s">
        <v>1232</v>
      </c>
      <c r="D394" t="s">
        <v>1233</v>
      </c>
    </row>
    <row r="395" spans="1:4" x14ac:dyDescent="0.25">
      <c r="A395" t="s">
        <v>1234</v>
      </c>
      <c r="B395" t="s">
        <v>1107</v>
      </c>
      <c r="C395" t="s">
        <v>1235</v>
      </c>
      <c r="D395" t="s">
        <v>1236</v>
      </c>
    </row>
    <row r="396" spans="1:4" x14ac:dyDescent="0.25">
      <c r="A396" t="s">
        <v>1237</v>
      </c>
      <c r="B396" t="s">
        <v>1107</v>
      </c>
      <c r="C396" t="s">
        <v>1238</v>
      </c>
      <c r="D396" t="s">
        <v>1239</v>
      </c>
    </row>
    <row r="397" spans="1:4" x14ac:dyDescent="0.25">
      <c r="A397" t="s">
        <v>1240</v>
      </c>
      <c r="B397" t="s">
        <v>1107</v>
      </c>
      <c r="C397" t="s">
        <v>1241</v>
      </c>
      <c r="D397" t="s">
        <v>1242</v>
      </c>
    </row>
    <row r="398" spans="1:4" x14ac:dyDescent="0.25">
      <c r="A398" t="s">
        <v>1243</v>
      </c>
      <c r="B398" t="s">
        <v>1107</v>
      </c>
      <c r="C398" t="s">
        <v>1244</v>
      </c>
      <c r="D398" t="s">
        <v>1245</v>
      </c>
    </row>
    <row r="399" spans="1:4" x14ac:dyDescent="0.25">
      <c r="A399" t="s">
        <v>1246</v>
      </c>
      <c r="B399" t="s">
        <v>1107</v>
      </c>
      <c r="C399" t="s">
        <v>1247</v>
      </c>
      <c r="D399" t="s">
        <v>1248</v>
      </c>
    </row>
    <row r="400" spans="1:4" x14ac:dyDescent="0.25">
      <c r="A400" t="s">
        <v>1249</v>
      </c>
      <c r="B400" t="s">
        <v>1107</v>
      </c>
      <c r="C400" t="s">
        <v>1250</v>
      </c>
      <c r="D400" t="s">
        <v>1251</v>
      </c>
    </row>
    <row r="401" spans="1:4" x14ac:dyDescent="0.25">
      <c r="A401" t="s">
        <v>1252</v>
      </c>
      <c r="B401" t="s">
        <v>1107</v>
      </c>
      <c r="C401" t="s">
        <v>1253</v>
      </c>
      <c r="D401" t="s">
        <v>1254</v>
      </c>
    </row>
    <row r="402" spans="1:4" x14ac:dyDescent="0.25">
      <c r="A402" t="s">
        <v>1255</v>
      </c>
      <c r="B402" t="s">
        <v>1107</v>
      </c>
      <c r="C402" t="s">
        <v>1256</v>
      </c>
      <c r="D402" t="s">
        <v>1257</v>
      </c>
    </row>
    <row r="403" spans="1:4" x14ac:dyDescent="0.25">
      <c r="A403" t="s">
        <v>1258</v>
      </c>
      <c r="B403" t="s">
        <v>1107</v>
      </c>
      <c r="C403" t="s">
        <v>1259</v>
      </c>
      <c r="D403" t="s">
        <v>1260</v>
      </c>
    </row>
    <row r="404" spans="1:4" x14ac:dyDescent="0.25">
      <c r="A404" t="s">
        <v>1261</v>
      </c>
      <c r="B404" t="s">
        <v>1107</v>
      </c>
      <c r="C404" t="s">
        <v>1262</v>
      </c>
      <c r="D404" t="s">
        <v>1263</v>
      </c>
    </row>
    <row r="405" spans="1:4" x14ac:dyDescent="0.25">
      <c r="A405" t="s">
        <v>1264</v>
      </c>
      <c r="B405" t="s">
        <v>1107</v>
      </c>
      <c r="C405" t="s">
        <v>1265</v>
      </c>
      <c r="D405" t="s">
        <v>1266</v>
      </c>
    </row>
    <row r="406" spans="1:4" x14ac:dyDescent="0.25">
      <c r="A406" t="s">
        <v>1267</v>
      </c>
      <c r="B406" t="s">
        <v>1107</v>
      </c>
      <c r="C406" t="s">
        <v>1268</v>
      </c>
      <c r="D406" t="s">
        <v>1269</v>
      </c>
    </row>
    <row r="407" spans="1:4" x14ac:dyDescent="0.25">
      <c r="A407" t="s">
        <v>1270</v>
      </c>
      <c r="B407" t="s">
        <v>1107</v>
      </c>
      <c r="C407" t="s">
        <v>1271</v>
      </c>
      <c r="D407" t="s">
        <v>818</v>
      </c>
    </row>
    <row r="408" spans="1:4" x14ac:dyDescent="0.25">
      <c r="A408" t="s">
        <v>1272</v>
      </c>
      <c r="B408" t="s">
        <v>1107</v>
      </c>
      <c r="C408" t="s">
        <v>1273</v>
      </c>
      <c r="D408" t="s">
        <v>1274</v>
      </c>
    </row>
    <row r="409" spans="1:4" x14ac:dyDescent="0.25">
      <c r="A409" t="s">
        <v>1275</v>
      </c>
      <c r="B409" t="s">
        <v>1107</v>
      </c>
      <c r="C409" t="s">
        <v>1276</v>
      </c>
      <c r="D409" t="s">
        <v>1277</v>
      </c>
    </row>
    <row r="410" spans="1:4" x14ac:dyDescent="0.25">
      <c r="A410" t="s">
        <v>1278</v>
      </c>
      <c r="B410" t="s">
        <v>1107</v>
      </c>
      <c r="C410" t="s">
        <v>1279</v>
      </c>
      <c r="D410" t="s">
        <v>1280</v>
      </c>
    </row>
    <row r="411" spans="1:4" x14ac:dyDescent="0.25">
      <c r="A411" t="s">
        <v>1281</v>
      </c>
      <c r="B411" t="s">
        <v>1107</v>
      </c>
      <c r="C411" t="s">
        <v>1282</v>
      </c>
      <c r="D411" t="s">
        <v>1283</v>
      </c>
    </row>
    <row r="412" spans="1:4" x14ac:dyDescent="0.25">
      <c r="A412" t="s">
        <v>1284</v>
      </c>
      <c r="B412" t="s">
        <v>1107</v>
      </c>
      <c r="C412" t="s">
        <v>1285</v>
      </c>
      <c r="D412" t="s">
        <v>1286</v>
      </c>
    </row>
    <row r="413" spans="1:4" x14ac:dyDescent="0.25">
      <c r="A413" t="s">
        <v>1287</v>
      </c>
      <c r="B413" t="s">
        <v>1107</v>
      </c>
      <c r="C413" t="s">
        <v>1288</v>
      </c>
      <c r="D413" t="s">
        <v>1289</v>
      </c>
    </row>
    <row r="414" spans="1:4" x14ac:dyDescent="0.25">
      <c r="A414" t="s">
        <v>1290</v>
      </c>
      <c r="B414" t="s">
        <v>1107</v>
      </c>
      <c r="C414" t="s">
        <v>1291</v>
      </c>
      <c r="D414" t="s">
        <v>1292</v>
      </c>
    </row>
    <row r="415" spans="1:4" x14ac:dyDescent="0.25">
      <c r="A415" t="s">
        <v>1293</v>
      </c>
      <c r="B415" t="s">
        <v>1107</v>
      </c>
      <c r="C415" t="s">
        <v>1294</v>
      </c>
      <c r="D415" t="s">
        <v>818</v>
      </c>
    </row>
    <row r="416" spans="1:4" x14ac:dyDescent="0.25">
      <c r="A416" t="s">
        <v>1295</v>
      </c>
      <c r="B416" t="s">
        <v>1107</v>
      </c>
      <c r="C416" t="s">
        <v>1296</v>
      </c>
      <c r="D416" t="s">
        <v>1297</v>
      </c>
    </row>
    <row r="417" spans="1:4" x14ac:dyDescent="0.25">
      <c r="A417" t="s">
        <v>1298</v>
      </c>
      <c r="B417" t="s">
        <v>1107</v>
      </c>
      <c r="C417" t="s">
        <v>1299</v>
      </c>
      <c r="D417" t="s">
        <v>1300</v>
      </c>
    </row>
    <row r="418" spans="1:4" x14ac:dyDescent="0.25">
      <c r="A418" t="s">
        <v>1301</v>
      </c>
      <c r="B418" t="s">
        <v>1107</v>
      </c>
      <c r="C418" t="s">
        <v>1302</v>
      </c>
      <c r="D418" t="s">
        <v>1303</v>
      </c>
    </row>
    <row r="419" spans="1:4" x14ac:dyDescent="0.25">
      <c r="A419" t="s">
        <v>1304</v>
      </c>
      <c r="B419" t="s">
        <v>1107</v>
      </c>
      <c r="C419" t="s">
        <v>1305</v>
      </c>
      <c r="D419" t="s">
        <v>1306</v>
      </c>
    </row>
    <row r="420" spans="1:4" x14ac:dyDescent="0.25">
      <c r="A420" t="s">
        <v>1307</v>
      </c>
      <c r="B420" t="s">
        <v>1107</v>
      </c>
      <c r="C420" t="s">
        <v>1308</v>
      </c>
      <c r="D420" t="s">
        <v>1309</v>
      </c>
    </row>
    <row r="421" spans="1:4" x14ac:dyDescent="0.25">
      <c r="A421" t="s">
        <v>1310</v>
      </c>
      <c r="B421" t="s">
        <v>1107</v>
      </c>
      <c r="C421" t="s">
        <v>1311</v>
      </c>
      <c r="D421" t="s">
        <v>1312</v>
      </c>
    </row>
    <row r="422" spans="1:4" x14ac:dyDescent="0.25">
      <c r="A422" t="s">
        <v>1313</v>
      </c>
      <c r="B422" t="s">
        <v>1107</v>
      </c>
      <c r="C422" t="s">
        <v>1314</v>
      </c>
      <c r="D422" t="s">
        <v>1315</v>
      </c>
    </row>
    <row r="423" spans="1:4" x14ac:dyDescent="0.25">
      <c r="A423" t="s">
        <v>1316</v>
      </c>
      <c r="B423" t="s">
        <v>1107</v>
      </c>
      <c r="C423" t="s">
        <v>1317</v>
      </c>
      <c r="D423" t="s">
        <v>1318</v>
      </c>
    </row>
    <row r="424" spans="1:4" x14ac:dyDescent="0.25">
      <c r="A424" t="s">
        <v>1319</v>
      </c>
      <c r="B424" t="s">
        <v>1107</v>
      </c>
      <c r="C424" t="s">
        <v>1320</v>
      </c>
      <c r="D424" t="s">
        <v>1321</v>
      </c>
    </row>
    <row r="425" spans="1:4" x14ac:dyDescent="0.25">
      <c r="A425" t="s">
        <v>1322</v>
      </c>
      <c r="B425" t="s">
        <v>1107</v>
      </c>
      <c r="C425" t="s">
        <v>1323</v>
      </c>
      <c r="D425" t="s">
        <v>1324</v>
      </c>
    </row>
    <row r="426" spans="1:4" x14ac:dyDescent="0.25">
      <c r="A426" t="s">
        <v>1325</v>
      </c>
      <c r="B426" t="s">
        <v>1107</v>
      </c>
      <c r="C426" t="s">
        <v>1326</v>
      </c>
      <c r="D426" t="s">
        <v>1327</v>
      </c>
    </row>
    <row r="427" spans="1:4" x14ac:dyDescent="0.25">
      <c r="A427" t="s">
        <v>1328</v>
      </c>
      <c r="B427" t="s">
        <v>1107</v>
      </c>
      <c r="C427" t="s">
        <v>1329</v>
      </c>
      <c r="D427" t="s">
        <v>818</v>
      </c>
    </row>
    <row r="428" spans="1:4" x14ac:dyDescent="0.25">
      <c r="A428" t="s">
        <v>1330</v>
      </c>
      <c r="B428" t="s">
        <v>1107</v>
      </c>
      <c r="C428" t="s">
        <v>1331</v>
      </c>
      <c r="D428" t="s">
        <v>1332</v>
      </c>
    </row>
    <row r="429" spans="1:4" x14ac:dyDescent="0.25">
      <c r="B429" t="s">
        <v>1107</v>
      </c>
      <c r="C429" t="s">
        <v>1333</v>
      </c>
      <c r="D429" t="s">
        <v>1334</v>
      </c>
    </row>
    <row r="430" spans="1:4" x14ac:dyDescent="0.25">
      <c r="A430" t="s">
        <v>1335</v>
      </c>
      <c r="B430" t="s">
        <v>1107</v>
      </c>
      <c r="C430" t="s">
        <v>1336</v>
      </c>
      <c r="D430" t="s">
        <v>1337</v>
      </c>
    </row>
    <row r="431" spans="1:4" x14ac:dyDescent="0.25">
      <c r="A431" t="s">
        <v>1338</v>
      </c>
      <c r="B431" t="s">
        <v>1107</v>
      </c>
      <c r="C431" t="s">
        <v>1339</v>
      </c>
      <c r="D431" t="s">
        <v>1340</v>
      </c>
    </row>
    <row r="432" spans="1:4" x14ac:dyDescent="0.25">
      <c r="A432" t="s">
        <v>1341</v>
      </c>
      <c r="B432" t="s">
        <v>1107</v>
      </c>
      <c r="C432" t="s">
        <v>1342</v>
      </c>
      <c r="D432" t="s">
        <v>818</v>
      </c>
    </row>
    <row r="433" spans="1:4" x14ac:dyDescent="0.25">
      <c r="A433" t="s">
        <v>1343</v>
      </c>
      <c r="B433" t="s">
        <v>1107</v>
      </c>
      <c r="C433" t="s">
        <v>1344</v>
      </c>
      <c r="D433" t="s">
        <v>818</v>
      </c>
    </row>
    <row r="434" spans="1:4" x14ac:dyDescent="0.25">
      <c r="A434" t="s">
        <v>1345</v>
      </c>
      <c r="B434" t="s">
        <v>1107</v>
      </c>
      <c r="C434" t="s">
        <v>1346</v>
      </c>
      <c r="D434" t="s">
        <v>1347</v>
      </c>
    </row>
    <row r="435" spans="1:4" x14ac:dyDescent="0.25">
      <c r="A435" t="s">
        <v>1348</v>
      </c>
      <c r="B435" t="s">
        <v>1107</v>
      </c>
      <c r="C435" t="s">
        <v>1349</v>
      </c>
      <c r="D435" t="s">
        <v>1350</v>
      </c>
    </row>
    <row r="436" spans="1:4" x14ac:dyDescent="0.25">
      <c r="A436" t="s">
        <v>1351</v>
      </c>
      <c r="B436" t="s">
        <v>1107</v>
      </c>
      <c r="C436" t="s">
        <v>1352</v>
      </c>
      <c r="D436" t="s">
        <v>1353</v>
      </c>
    </row>
    <row r="437" spans="1:4" x14ac:dyDescent="0.25">
      <c r="A437" t="s">
        <v>1354</v>
      </c>
      <c r="B437" t="s">
        <v>1107</v>
      </c>
      <c r="C437" t="s">
        <v>1355</v>
      </c>
      <c r="D437" t="s">
        <v>1356</v>
      </c>
    </row>
    <row r="438" spans="1:4" x14ac:dyDescent="0.25">
      <c r="A438" t="s">
        <v>1357</v>
      </c>
      <c r="B438" t="s">
        <v>1107</v>
      </c>
      <c r="C438" t="s">
        <v>1358</v>
      </c>
      <c r="D438" t="s">
        <v>1359</v>
      </c>
    </row>
    <row r="439" spans="1:4" x14ac:dyDescent="0.25">
      <c r="A439" t="s">
        <v>1360</v>
      </c>
      <c r="B439" t="s">
        <v>1107</v>
      </c>
      <c r="C439" t="s">
        <v>1361</v>
      </c>
      <c r="D439" t="s">
        <v>1362</v>
      </c>
    </row>
    <row r="440" spans="1:4" x14ac:dyDescent="0.25">
      <c r="A440" t="s">
        <v>1363</v>
      </c>
      <c r="B440" t="s">
        <v>1107</v>
      </c>
      <c r="C440" t="s">
        <v>1364</v>
      </c>
      <c r="D440" t="s">
        <v>1365</v>
      </c>
    </row>
    <row r="441" spans="1:4" x14ac:dyDescent="0.25">
      <c r="A441" t="s">
        <v>1366</v>
      </c>
      <c r="B441" t="s">
        <v>1107</v>
      </c>
      <c r="C441" t="s">
        <v>1367</v>
      </c>
      <c r="D441" t="s">
        <v>1368</v>
      </c>
    </row>
    <row r="442" spans="1:4" x14ac:dyDescent="0.25">
      <c r="A442" t="s">
        <v>1369</v>
      </c>
      <c r="B442" t="s">
        <v>1107</v>
      </c>
      <c r="C442" t="s">
        <v>1370</v>
      </c>
      <c r="D442" t="s">
        <v>1371</v>
      </c>
    </row>
    <row r="443" spans="1:4" x14ac:dyDescent="0.25">
      <c r="A443" t="s">
        <v>1372</v>
      </c>
      <c r="B443" t="s">
        <v>1107</v>
      </c>
      <c r="C443" t="s">
        <v>1373</v>
      </c>
      <c r="D443" t="s">
        <v>1374</v>
      </c>
    </row>
    <row r="444" spans="1:4" x14ac:dyDescent="0.25">
      <c r="A444" t="s">
        <v>1375</v>
      </c>
      <c r="B444" t="s">
        <v>1107</v>
      </c>
      <c r="C444" t="s">
        <v>1376</v>
      </c>
      <c r="D444" t="s">
        <v>1377</v>
      </c>
    </row>
    <row r="445" spans="1:4" x14ac:dyDescent="0.25">
      <c r="A445" t="s">
        <v>1378</v>
      </c>
      <c r="B445" t="s">
        <v>1107</v>
      </c>
      <c r="C445" t="s">
        <v>1379</v>
      </c>
      <c r="D445" t="s">
        <v>1380</v>
      </c>
    </row>
    <row r="446" spans="1:4" x14ac:dyDescent="0.25">
      <c r="A446" t="s">
        <v>1381</v>
      </c>
      <c r="B446" t="s">
        <v>1107</v>
      </c>
      <c r="C446" t="s">
        <v>1382</v>
      </c>
      <c r="D446" t="s">
        <v>1383</v>
      </c>
    </row>
    <row r="447" spans="1:4" x14ac:dyDescent="0.25">
      <c r="A447" t="s">
        <v>1384</v>
      </c>
      <c r="B447" t="s">
        <v>1107</v>
      </c>
      <c r="C447" t="s">
        <v>1385</v>
      </c>
      <c r="D447" t="s">
        <v>1386</v>
      </c>
    </row>
    <row r="448" spans="1:4" x14ac:dyDescent="0.25">
      <c r="A448" t="s">
        <v>1387</v>
      </c>
      <c r="B448" t="s">
        <v>1107</v>
      </c>
      <c r="C448" t="s">
        <v>1388</v>
      </c>
      <c r="D448" t="s">
        <v>1389</v>
      </c>
    </row>
    <row r="449" spans="1:4" x14ac:dyDescent="0.25">
      <c r="A449" t="s">
        <v>1390</v>
      </c>
      <c r="B449" t="s">
        <v>1107</v>
      </c>
      <c r="C449" t="s">
        <v>1391</v>
      </c>
      <c r="D449" t="s">
        <v>1392</v>
      </c>
    </row>
    <row r="450" spans="1:4" x14ac:dyDescent="0.25">
      <c r="A450" t="s">
        <v>1393</v>
      </c>
      <c r="B450" t="s">
        <v>1107</v>
      </c>
      <c r="C450" t="s">
        <v>1394</v>
      </c>
      <c r="D450" t="s">
        <v>1395</v>
      </c>
    </row>
    <row r="451" spans="1:4" x14ac:dyDescent="0.25">
      <c r="A451" t="s">
        <v>1396</v>
      </c>
      <c r="B451" t="s">
        <v>1107</v>
      </c>
      <c r="C451" t="s">
        <v>1397</v>
      </c>
      <c r="D451" t="s">
        <v>1398</v>
      </c>
    </row>
    <row r="452" spans="1:4" x14ac:dyDescent="0.25">
      <c r="A452" t="s">
        <v>1399</v>
      </c>
      <c r="B452" t="s">
        <v>1107</v>
      </c>
      <c r="C452" t="s">
        <v>1400</v>
      </c>
      <c r="D452" t="s">
        <v>1401</v>
      </c>
    </row>
    <row r="453" spans="1:4" x14ac:dyDescent="0.25">
      <c r="A453" t="s">
        <v>1402</v>
      </c>
      <c r="B453" t="s">
        <v>1107</v>
      </c>
      <c r="C453" t="s">
        <v>1403</v>
      </c>
      <c r="D453" t="s">
        <v>1404</v>
      </c>
    </row>
    <row r="454" spans="1:4" x14ac:dyDescent="0.25">
      <c r="A454" t="s">
        <v>1405</v>
      </c>
      <c r="B454" t="s">
        <v>1107</v>
      </c>
      <c r="C454" t="s">
        <v>1406</v>
      </c>
      <c r="D454" t="s">
        <v>1407</v>
      </c>
    </row>
    <row r="455" spans="1:4" x14ac:dyDescent="0.25">
      <c r="A455" t="s">
        <v>1408</v>
      </c>
      <c r="B455" t="s">
        <v>1107</v>
      </c>
      <c r="C455" t="s">
        <v>1409</v>
      </c>
      <c r="D455" t="s">
        <v>1410</v>
      </c>
    </row>
    <row r="456" spans="1:4" x14ac:dyDescent="0.25">
      <c r="A456" t="s">
        <v>1411</v>
      </c>
      <c r="B456" t="s">
        <v>1107</v>
      </c>
      <c r="C456" t="s">
        <v>1412</v>
      </c>
      <c r="D456" t="s">
        <v>1413</v>
      </c>
    </row>
    <row r="457" spans="1:4" x14ac:dyDescent="0.25">
      <c r="A457" t="s">
        <v>1414</v>
      </c>
      <c r="B457" t="s">
        <v>1107</v>
      </c>
      <c r="C457" t="s">
        <v>1415</v>
      </c>
      <c r="D457" t="s">
        <v>1416</v>
      </c>
    </row>
    <row r="458" spans="1:4" x14ac:dyDescent="0.25">
      <c r="A458" t="s">
        <v>1417</v>
      </c>
      <c r="B458" t="s">
        <v>1107</v>
      </c>
      <c r="C458" t="s">
        <v>1418</v>
      </c>
      <c r="D458" t="s">
        <v>1419</v>
      </c>
    </row>
    <row r="459" spans="1:4" x14ac:dyDescent="0.25">
      <c r="A459" t="s">
        <v>1420</v>
      </c>
      <c r="B459" t="s">
        <v>1107</v>
      </c>
      <c r="C459" t="s">
        <v>1421</v>
      </c>
      <c r="D459" t="s">
        <v>1422</v>
      </c>
    </row>
    <row r="460" spans="1:4" x14ac:dyDescent="0.25">
      <c r="A460" t="s">
        <v>1423</v>
      </c>
      <c r="B460" t="s">
        <v>1107</v>
      </c>
      <c r="C460" t="s">
        <v>1424</v>
      </c>
      <c r="D460" t="s">
        <v>1425</v>
      </c>
    </row>
    <row r="461" spans="1:4" x14ac:dyDescent="0.25">
      <c r="A461" t="s">
        <v>1426</v>
      </c>
      <c r="B461" t="s">
        <v>1107</v>
      </c>
      <c r="C461" t="s">
        <v>1427</v>
      </c>
      <c r="D461" t="s">
        <v>818</v>
      </c>
    </row>
    <row r="462" spans="1:4" x14ac:dyDescent="0.25">
      <c r="A462" t="s">
        <v>1428</v>
      </c>
      <c r="B462" t="s">
        <v>1107</v>
      </c>
      <c r="C462" t="s">
        <v>1429</v>
      </c>
      <c r="D462" t="s">
        <v>1430</v>
      </c>
    </row>
    <row r="463" spans="1:4" x14ac:dyDescent="0.25">
      <c r="A463" t="s">
        <v>1431</v>
      </c>
      <c r="B463" t="s">
        <v>1107</v>
      </c>
      <c r="C463" t="s">
        <v>1432</v>
      </c>
      <c r="D463" t="s">
        <v>1433</v>
      </c>
    </row>
    <row r="464" spans="1:4" x14ac:dyDescent="0.25">
      <c r="A464" t="s">
        <v>1434</v>
      </c>
      <c r="B464" t="s">
        <v>1107</v>
      </c>
      <c r="C464" t="s">
        <v>1435</v>
      </c>
      <c r="D464" t="s">
        <v>818</v>
      </c>
    </row>
    <row r="465" spans="1:4" x14ac:dyDescent="0.25">
      <c r="A465" t="s">
        <v>1436</v>
      </c>
      <c r="B465" t="s">
        <v>1107</v>
      </c>
      <c r="C465" t="s">
        <v>1437</v>
      </c>
      <c r="D465" t="s">
        <v>818</v>
      </c>
    </row>
    <row r="466" spans="1:4" x14ac:dyDescent="0.25">
      <c r="A466" t="s">
        <v>1438</v>
      </c>
      <c r="B466" t="s">
        <v>1107</v>
      </c>
      <c r="C466" t="s">
        <v>1439</v>
      </c>
      <c r="D466" t="s">
        <v>1440</v>
      </c>
    </row>
    <row r="467" spans="1:4" x14ac:dyDescent="0.25">
      <c r="A467" t="s">
        <v>1441</v>
      </c>
      <c r="B467" t="s">
        <v>1107</v>
      </c>
      <c r="C467" t="s">
        <v>1442</v>
      </c>
      <c r="D467" t="s">
        <v>1443</v>
      </c>
    </row>
    <row r="468" spans="1:4" x14ac:dyDescent="0.25">
      <c r="A468" t="s">
        <v>1444</v>
      </c>
      <c r="B468" t="s">
        <v>1107</v>
      </c>
      <c r="C468" t="s">
        <v>1445</v>
      </c>
      <c r="D468" t="s">
        <v>1446</v>
      </c>
    </row>
    <row r="469" spans="1:4" x14ac:dyDescent="0.25">
      <c r="A469" t="s">
        <v>1447</v>
      </c>
      <c r="B469" t="s">
        <v>1107</v>
      </c>
      <c r="C469" t="s">
        <v>1448</v>
      </c>
      <c r="D469" t="s">
        <v>1449</v>
      </c>
    </row>
    <row r="470" spans="1:4" x14ac:dyDescent="0.25">
      <c r="A470" t="s">
        <v>1450</v>
      </c>
      <c r="B470" t="s">
        <v>1107</v>
      </c>
      <c r="C470" t="s">
        <v>1451</v>
      </c>
      <c r="D470" t="s">
        <v>818</v>
      </c>
    </row>
    <row r="471" spans="1:4" x14ac:dyDescent="0.25">
      <c r="A471" t="s">
        <v>1452</v>
      </c>
      <c r="B471" t="s">
        <v>1107</v>
      </c>
      <c r="C471" t="s">
        <v>1453</v>
      </c>
      <c r="D471" t="s">
        <v>1454</v>
      </c>
    </row>
    <row r="472" spans="1:4" x14ac:dyDescent="0.25">
      <c r="A472" t="s">
        <v>1455</v>
      </c>
      <c r="B472" t="s">
        <v>1107</v>
      </c>
      <c r="C472" t="s">
        <v>1456</v>
      </c>
      <c r="D472" t="s">
        <v>1457</v>
      </c>
    </row>
    <row r="473" spans="1:4" x14ac:dyDescent="0.25">
      <c r="A473" t="s">
        <v>1458</v>
      </c>
      <c r="B473" t="s">
        <v>1107</v>
      </c>
      <c r="C473" t="s">
        <v>1459</v>
      </c>
      <c r="D473" t="s">
        <v>1460</v>
      </c>
    </row>
    <row r="474" spans="1:4" x14ac:dyDescent="0.25">
      <c r="A474" t="s">
        <v>1461</v>
      </c>
      <c r="B474" t="s">
        <v>1107</v>
      </c>
      <c r="C474" t="s">
        <v>1462</v>
      </c>
      <c r="D474" t="s">
        <v>1463</v>
      </c>
    </row>
    <row r="475" spans="1:4" x14ac:dyDescent="0.25">
      <c r="A475" t="s">
        <v>1464</v>
      </c>
      <c r="B475" t="s">
        <v>1107</v>
      </c>
      <c r="C475" t="s">
        <v>1465</v>
      </c>
      <c r="D475" t="s">
        <v>1466</v>
      </c>
    </row>
    <row r="476" spans="1:4" x14ac:dyDescent="0.25">
      <c r="A476" t="s">
        <v>1467</v>
      </c>
      <c r="B476" t="s">
        <v>1107</v>
      </c>
      <c r="C476" t="s">
        <v>1468</v>
      </c>
      <c r="D476" t="s">
        <v>1469</v>
      </c>
    </row>
    <row r="477" spans="1:4" x14ac:dyDescent="0.25">
      <c r="A477" t="s">
        <v>1470</v>
      </c>
      <c r="B477" t="s">
        <v>1107</v>
      </c>
      <c r="C477" t="s">
        <v>1471</v>
      </c>
      <c r="D477" t="s">
        <v>818</v>
      </c>
    </row>
    <row r="478" spans="1:4" x14ac:dyDescent="0.25">
      <c r="A478" t="s">
        <v>1472</v>
      </c>
      <c r="B478" t="s">
        <v>1107</v>
      </c>
      <c r="C478" t="s">
        <v>1473</v>
      </c>
      <c r="D478" t="s">
        <v>1474</v>
      </c>
    </row>
    <row r="479" spans="1:4" x14ac:dyDescent="0.25">
      <c r="A479" t="s">
        <v>1475</v>
      </c>
      <c r="B479" t="s">
        <v>1107</v>
      </c>
      <c r="C479" t="s">
        <v>1476</v>
      </c>
      <c r="D479" t="s">
        <v>1477</v>
      </c>
    </row>
    <row r="480" spans="1:4" x14ac:dyDescent="0.25">
      <c r="A480" t="s">
        <v>1478</v>
      </c>
      <c r="B480" t="s">
        <v>1107</v>
      </c>
      <c r="C480" t="s">
        <v>1479</v>
      </c>
      <c r="D480" t="s">
        <v>1480</v>
      </c>
    </row>
    <row r="481" spans="1:4" x14ac:dyDescent="0.25">
      <c r="A481" t="s">
        <v>1481</v>
      </c>
      <c r="B481" t="s">
        <v>1107</v>
      </c>
      <c r="C481" t="s">
        <v>1482</v>
      </c>
      <c r="D481" t="s">
        <v>1483</v>
      </c>
    </row>
    <row r="482" spans="1:4" x14ac:dyDescent="0.25">
      <c r="A482" t="s">
        <v>1484</v>
      </c>
      <c r="B482" t="s">
        <v>1107</v>
      </c>
      <c r="C482" t="s">
        <v>1485</v>
      </c>
      <c r="D482" t="s">
        <v>1486</v>
      </c>
    </row>
    <row r="483" spans="1:4" x14ac:dyDescent="0.25">
      <c r="A483" t="s">
        <v>1487</v>
      </c>
      <c r="B483" t="s">
        <v>1107</v>
      </c>
      <c r="C483" t="s">
        <v>1488</v>
      </c>
      <c r="D483" t="s">
        <v>1489</v>
      </c>
    </row>
    <row r="484" spans="1:4" x14ac:dyDescent="0.25">
      <c r="A484" t="s">
        <v>1490</v>
      </c>
      <c r="B484" t="s">
        <v>1107</v>
      </c>
      <c r="C484" t="s">
        <v>1491</v>
      </c>
      <c r="D484" t="s">
        <v>1492</v>
      </c>
    </row>
    <row r="485" spans="1:4" x14ac:dyDescent="0.25">
      <c r="A485" t="s">
        <v>1493</v>
      </c>
      <c r="B485" t="s">
        <v>1107</v>
      </c>
      <c r="C485" t="s">
        <v>1494</v>
      </c>
      <c r="D485" t="s">
        <v>1495</v>
      </c>
    </row>
    <row r="486" spans="1:4" x14ac:dyDescent="0.25">
      <c r="A486" t="s">
        <v>1496</v>
      </c>
      <c r="B486" t="s">
        <v>1107</v>
      </c>
      <c r="C486" t="s">
        <v>1497</v>
      </c>
      <c r="D486" t="s">
        <v>1498</v>
      </c>
    </row>
    <row r="487" spans="1:4" x14ac:dyDescent="0.25">
      <c r="A487" t="s">
        <v>1499</v>
      </c>
      <c r="B487" t="s">
        <v>1107</v>
      </c>
      <c r="C487" t="s">
        <v>1500</v>
      </c>
      <c r="D487" t="s">
        <v>1501</v>
      </c>
    </row>
    <row r="488" spans="1:4" x14ac:dyDescent="0.25">
      <c r="A488" t="s">
        <v>1502</v>
      </c>
      <c r="B488" t="s">
        <v>1107</v>
      </c>
      <c r="C488" t="s">
        <v>1503</v>
      </c>
      <c r="D488" t="s">
        <v>1504</v>
      </c>
    </row>
    <row r="489" spans="1:4" x14ac:dyDescent="0.25">
      <c r="A489" t="s">
        <v>1505</v>
      </c>
      <c r="B489" t="s">
        <v>1107</v>
      </c>
      <c r="C489" t="s">
        <v>1506</v>
      </c>
      <c r="D489" t="s">
        <v>1507</v>
      </c>
    </row>
    <row r="490" spans="1:4" x14ac:dyDescent="0.25">
      <c r="A490" t="s">
        <v>1508</v>
      </c>
      <c r="B490" t="s">
        <v>1107</v>
      </c>
      <c r="C490" t="s">
        <v>1509</v>
      </c>
      <c r="D490" t="s">
        <v>818</v>
      </c>
    </row>
    <row r="491" spans="1:4" x14ac:dyDescent="0.25">
      <c r="A491" t="s">
        <v>1510</v>
      </c>
      <c r="B491" t="s">
        <v>1107</v>
      </c>
      <c r="C491" t="s">
        <v>1511</v>
      </c>
      <c r="D491" t="s">
        <v>1512</v>
      </c>
    </row>
    <row r="492" spans="1:4" x14ac:dyDescent="0.25">
      <c r="A492" t="s">
        <v>1513</v>
      </c>
      <c r="B492" t="s">
        <v>1107</v>
      </c>
      <c r="C492" t="s">
        <v>1514</v>
      </c>
      <c r="D492" t="s">
        <v>1515</v>
      </c>
    </row>
    <row r="493" spans="1:4" x14ac:dyDescent="0.25">
      <c r="A493" t="s">
        <v>1516</v>
      </c>
      <c r="B493" t="s">
        <v>1107</v>
      </c>
      <c r="C493" t="s">
        <v>1517</v>
      </c>
      <c r="D493" t="s">
        <v>1518</v>
      </c>
    </row>
    <row r="494" spans="1:4" x14ac:dyDescent="0.25">
      <c r="A494" t="s">
        <v>1519</v>
      </c>
      <c r="B494" t="s">
        <v>1107</v>
      </c>
      <c r="C494" t="s">
        <v>1520</v>
      </c>
      <c r="D494" t="s">
        <v>818</v>
      </c>
    </row>
    <row r="495" spans="1:4" x14ac:dyDescent="0.25">
      <c r="A495" t="s">
        <v>1521</v>
      </c>
      <c r="B495" t="s">
        <v>1107</v>
      </c>
      <c r="C495" t="s">
        <v>1522</v>
      </c>
      <c r="D495" t="s">
        <v>1523</v>
      </c>
    </row>
    <row r="496" spans="1:4" x14ac:dyDescent="0.25">
      <c r="A496" t="s">
        <v>1524</v>
      </c>
      <c r="B496" t="s">
        <v>1107</v>
      </c>
      <c r="C496" t="s">
        <v>1525</v>
      </c>
      <c r="D496" t="s">
        <v>1526</v>
      </c>
    </row>
    <row r="497" spans="1:4" x14ac:dyDescent="0.25">
      <c r="A497" t="s">
        <v>1527</v>
      </c>
      <c r="B497" t="s">
        <v>1107</v>
      </c>
      <c r="C497" t="s">
        <v>1528</v>
      </c>
      <c r="D497" t="s">
        <v>1529</v>
      </c>
    </row>
    <row r="498" spans="1:4" x14ac:dyDescent="0.25">
      <c r="A498" t="s">
        <v>1530</v>
      </c>
      <c r="B498" t="s">
        <v>1107</v>
      </c>
      <c r="C498" t="s">
        <v>1531</v>
      </c>
      <c r="D498" t="s">
        <v>818</v>
      </c>
    </row>
    <row r="499" spans="1:4" x14ac:dyDescent="0.25">
      <c r="A499" t="s">
        <v>1532</v>
      </c>
      <c r="B499" t="s">
        <v>1107</v>
      </c>
      <c r="C499" t="s">
        <v>1533</v>
      </c>
      <c r="D499" t="s">
        <v>1534</v>
      </c>
    </row>
    <row r="500" spans="1:4" x14ac:dyDescent="0.25">
      <c r="A500" t="s">
        <v>1535</v>
      </c>
      <c r="B500" t="s">
        <v>1107</v>
      </c>
      <c r="C500" t="s">
        <v>1536</v>
      </c>
      <c r="D500" t="s">
        <v>1534</v>
      </c>
    </row>
    <row r="501" spans="1:4" x14ac:dyDescent="0.25">
      <c r="A501" t="s">
        <v>1537</v>
      </c>
      <c r="B501" t="s">
        <v>1107</v>
      </c>
      <c r="C501" t="s">
        <v>1538</v>
      </c>
      <c r="D501" t="s">
        <v>1539</v>
      </c>
    </row>
    <row r="502" spans="1:4" x14ac:dyDescent="0.25">
      <c r="A502" t="s">
        <v>1540</v>
      </c>
      <c r="B502" t="s">
        <v>1107</v>
      </c>
      <c r="C502" t="s">
        <v>1541</v>
      </c>
      <c r="D502" t="s">
        <v>1542</v>
      </c>
    </row>
    <row r="503" spans="1:4" x14ac:dyDescent="0.25">
      <c r="A503" t="s">
        <v>1543</v>
      </c>
      <c r="B503" t="s">
        <v>1107</v>
      </c>
      <c r="C503" t="s">
        <v>1544</v>
      </c>
      <c r="D503" t="s">
        <v>1545</v>
      </c>
    </row>
    <row r="504" spans="1:4" x14ac:dyDescent="0.25">
      <c r="A504" t="s">
        <v>1546</v>
      </c>
      <c r="B504" t="s">
        <v>1107</v>
      </c>
      <c r="C504" t="s">
        <v>1547</v>
      </c>
      <c r="D504" t="s">
        <v>1548</v>
      </c>
    </row>
    <row r="505" spans="1:4" x14ac:dyDescent="0.25">
      <c r="A505" t="s">
        <v>1549</v>
      </c>
      <c r="B505" t="s">
        <v>1107</v>
      </c>
      <c r="C505" t="s">
        <v>1550</v>
      </c>
      <c r="D505" t="s">
        <v>1551</v>
      </c>
    </row>
    <row r="506" spans="1:4" x14ac:dyDescent="0.25">
      <c r="A506" t="s">
        <v>1552</v>
      </c>
      <c r="B506" t="s">
        <v>1107</v>
      </c>
      <c r="C506" t="s">
        <v>1553</v>
      </c>
      <c r="D506" t="s">
        <v>1554</v>
      </c>
    </row>
    <row r="507" spans="1:4" x14ac:dyDescent="0.25">
      <c r="A507" t="s">
        <v>1555</v>
      </c>
      <c r="B507" t="s">
        <v>1107</v>
      </c>
      <c r="C507" t="s">
        <v>1556</v>
      </c>
      <c r="D507" t="s">
        <v>1557</v>
      </c>
    </row>
    <row r="508" spans="1:4" x14ac:dyDescent="0.25">
      <c r="A508" t="s">
        <v>1558</v>
      </c>
      <c r="B508" t="s">
        <v>1107</v>
      </c>
      <c r="C508" t="s">
        <v>1559</v>
      </c>
      <c r="D508" t="s">
        <v>1560</v>
      </c>
    </row>
    <row r="509" spans="1:4" x14ac:dyDescent="0.25">
      <c r="A509" t="s">
        <v>1561</v>
      </c>
      <c r="B509" t="s">
        <v>1107</v>
      </c>
      <c r="C509" t="s">
        <v>441</v>
      </c>
      <c r="D509" t="s">
        <v>1562</v>
      </c>
    </row>
    <row r="510" spans="1:4" x14ac:dyDescent="0.25">
      <c r="A510" t="s">
        <v>1563</v>
      </c>
      <c r="B510" t="s">
        <v>1107</v>
      </c>
      <c r="C510" t="s">
        <v>1564</v>
      </c>
      <c r="D510" t="s">
        <v>1565</v>
      </c>
    </row>
    <row r="511" spans="1:4" x14ac:dyDescent="0.25">
      <c r="A511" t="s">
        <v>1566</v>
      </c>
      <c r="B511" t="s">
        <v>1107</v>
      </c>
      <c r="C511" t="s">
        <v>1567</v>
      </c>
      <c r="D511" t="s">
        <v>1568</v>
      </c>
    </row>
    <row r="512" spans="1:4" x14ac:dyDescent="0.25">
      <c r="A512" t="s">
        <v>1569</v>
      </c>
      <c r="B512" t="s">
        <v>1107</v>
      </c>
      <c r="C512" t="s">
        <v>1570</v>
      </c>
      <c r="D512" t="s">
        <v>1571</v>
      </c>
    </row>
    <row r="513" spans="1:4" x14ac:dyDescent="0.25">
      <c r="A513" t="s">
        <v>1572</v>
      </c>
      <c r="B513" t="s">
        <v>1107</v>
      </c>
      <c r="C513" t="s">
        <v>1573</v>
      </c>
      <c r="D513" t="s">
        <v>1574</v>
      </c>
    </row>
    <row r="514" spans="1:4" x14ac:dyDescent="0.25">
      <c r="A514" t="s">
        <v>1575</v>
      </c>
      <c r="B514" t="s">
        <v>1107</v>
      </c>
      <c r="C514" t="s">
        <v>1576</v>
      </c>
      <c r="D514" t="s">
        <v>1577</v>
      </c>
    </row>
    <row r="515" spans="1:4" x14ac:dyDescent="0.25">
      <c r="A515" t="s">
        <v>1578</v>
      </c>
      <c r="B515" t="s">
        <v>1107</v>
      </c>
      <c r="C515" t="s">
        <v>1579</v>
      </c>
      <c r="D515" t="s">
        <v>1580</v>
      </c>
    </row>
    <row r="516" spans="1:4" x14ac:dyDescent="0.25">
      <c r="A516" t="s">
        <v>1581</v>
      </c>
      <c r="B516" t="s">
        <v>1107</v>
      </c>
      <c r="C516" t="s">
        <v>1582</v>
      </c>
      <c r="D516" t="s">
        <v>1583</v>
      </c>
    </row>
    <row r="517" spans="1:4" x14ac:dyDescent="0.25">
      <c r="A517" t="s">
        <v>1584</v>
      </c>
      <c r="B517" t="s">
        <v>1107</v>
      </c>
      <c r="C517" t="s">
        <v>1585</v>
      </c>
      <c r="D517" t="s">
        <v>1586</v>
      </c>
    </row>
    <row r="518" spans="1:4" x14ac:dyDescent="0.25">
      <c r="A518" t="s">
        <v>1587</v>
      </c>
      <c r="B518" t="s">
        <v>1107</v>
      </c>
      <c r="C518" t="s">
        <v>1588</v>
      </c>
      <c r="D518" t="s">
        <v>1589</v>
      </c>
    </row>
    <row r="519" spans="1:4" x14ac:dyDescent="0.25">
      <c r="A519" t="s">
        <v>1590</v>
      </c>
      <c r="B519" t="s">
        <v>1107</v>
      </c>
      <c r="C519" t="s">
        <v>1591</v>
      </c>
      <c r="D519" t="s">
        <v>1592</v>
      </c>
    </row>
    <row r="520" spans="1:4" x14ac:dyDescent="0.25">
      <c r="A520" t="s">
        <v>1593</v>
      </c>
      <c r="B520" t="s">
        <v>1107</v>
      </c>
      <c r="C520" t="s">
        <v>1594</v>
      </c>
      <c r="D520" t="s">
        <v>1595</v>
      </c>
    </row>
    <row r="521" spans="1:4" x14ac:dyDescent="0.25">
      <c r="A521" t="s">
        <v>1596</v>
      </c>
      <c r="B521" t="s">
        <v>1107</v>
      </c>
      <c r="C521" t="s">
        <v>1597</v>
      </c>
      <c r="D521" t="s">
        <v>1598</v>
      </c>
    </row>
    <row r="522" spans="1:4" x14ac:dyDescent="0.25">
      <c r="A522" t="s">
        <v>1599</v>
      </c>
      <c r="B522" t="s">
        <v>1107</v>
      </c>
      <c r="C522" t="s">
        <v>1600</v>
      </c>
      <c r="D522" t="s">
        <v>1601</v>
      </c>
    </row>
    <row r="523" spans="1:4" x14ac:dyDescent="0.25">
      <c r="A523" t="s">
        <v>1602</v>
      </c>
      <c r="B523" t="s">
        <v>1107</v>
      </c>
      <c r="C523" t="s">
        <v>1603</v>
      </c>
      <c r="D523" t="s">
        <v>1604</v>
      </c>
    </row>
    <row r="524" spans="1:4" x14ac:dyDescent="0.25">
      <c r="A524" t="s">
        <v>1605</v>
      </c>
      <c r="B524" t="s">
        <v>1107</v>
      </c>
      <c r="C524" t="s">
        <v>1606</v>
      </c>
      <c r="D524" t="s">
        <v>818</v>
      </c>
    </row>
    <row r="525" spans="1:4" x14ac:dyDescent="0.25">
      <c r="A525" t="s">
        <v>1607</v>
      </c>
      <c r="B525" t="s">
        <v>1107</v>
      </c>
      <c r="C525" t="s">
        <v>1608</v>
      </c>
      <c r="D525" t="s">
        <v>818</v>
      </c>
    </row>
    <row r="526" spans="1:4" x14ac:dyDescent="0.25">
      <c r="A526" t="s">
        <v>1609</v>
      </c>
      <c r="B526" t="s">
        <v>1107</v>
      </c>
      <c r="C526" t="s">
        <v>1610</v>
      </c>
      <c r="D526" t="s">
        <v>1611</v>
      </c>
    </row>
    <row r="527" spans="1:4" x14ac:dyDescent="0.25">
      <c r="A527" t="s">
        <v>1612</v>
      </c>
      <c r="B527" t="s">
        <v>1107</v>
      </c>
      <c r="C527" t="s">
        <v>1613</v>
      </c>
      <c r="D527" t="s">
        <v>1614</v>
      </c>
    </row>
    <row r="528" spans="1:4" x14ac:dyDescent="0.25">
      <c r="A528" t="s">
        <v>1615</v>
      </c>
      <c r="B528" t="s">
        <v>1107</v>
      </c>
      <c r="C528" t="s">
        <v>1616</v>
      </c>
      <c r="D528" t="s">
        <v>1617</v>
      </c>
    </row>
    <row r="529" spans="1:4" x14ac:dyDescent="0.25">
      <c r="A529" t="s">
        <v>1618</v>
      </c>
      <c r="B529" t="s">
        <v>1107</v>
      </c>
      <c r="C529" t="s">
        <v>1619</v>
      </c>
      <c r="D529" t="s">
        <v>818</v>
      </c>
    </row>
    <row r="530" spans="1:4" x14ac:dyDescent="0.25">
      <c r="A530" t="s">
        <v>1620</v>
      </c>
      <c r="B530" t="s">
        <v>1107</v>
      </c>
      <c r="C530" t="s">
        <v>1621</v>
      </c>
      <c r="D530" t="s">
        <v>1622</v>
      </c>
    </row>
    <row r="531" spans="1:4" x14ac:dyDescent="0.25">
      <c r="A531" t="s">
        <v>1623</v>
      </c>
      <c r="B531" t="s">
        <v>1107</v>
      </c>
      <c r="C531" t="s">
        <v>1624</v>
      </c>
      <c r="D531" t="s">
        <v>1625</v>
      </c>
    </row>
    <row r="532" spans="1:4" x14ac:dyDescent="0.25">
      <c r="A532" t="s">
        <v>1626</v>
      </c>
      <c r="B532" t="s">
        <v>1107</v>
      </c>
      <c r="C532" t="s">
        <v>1627</v>
      </c>
      <c r="D532" t="s">
        <v>1628</v>
      </c>
    </row>
    <row r="533" spans="1:4" x14ac:dyDescent="0.25">
      <c r="A533" t="s">
        <v>1629</v>
      </c>
      <c r="B533" t="s">
        <v>1107</v>
      </c>
      <c r="C533" t="s">
        <v>1630</v>
      </c>
      <c r="D533" t="s">
        <v>1631</v>
      </c>
    </row>
    <row r="534" spans="1:4" x14ac:dyDescent="0.25">
      <c r="A534" t="s">
        <v>1632</v>
      </c>
      <c r="B534" t="s">
        <v>1107</v>
      </c>
      <c r="C534" t="s">
        <v>1633</v>
      </c>
      <c r="D534" t="s">
        <v>1634</v>
      </c>
    </row>
    <row r="535" spans="1:4" x14ac:dyDescent="0.25">
      <c r="A535" t="s">
        <v>1635</v>
      </c>
      <c r="B535" t="s">
        <v>1107</v>
      </c>
      <c r="C535" t="s">
        <v>1636</v>
      </c>
      <c r="D535" t="s">
        <v>1637</v>
      </c>
    </row>
    <row r="536" spans="1:4" x14ac:dyDescent="0.25">
      <c r="A536" t="s">
        <v>1638</v>
      </c>
      <c r="B536" t="s">
        <v>1107</v>
      </c>
      <c r="C536" t="s">
        <v>1639</v>
      </c>
      <c r="D536" t="s">
        <v>1640</v>
      </c>
    </row>
    <row r="537" spans="1:4" x14ac:dyDescent="0.25">
      <c r="A537" t="s">
        <v>1641</v>
      </c>
      <c r="B537" t="s">
        <v>1107</v>
      </c>
      <c r="C537" t="s">
        <v>1642</v>
      </c>
      <c r="D537" t="s">
        <v>1643</v>
      </c>
    </row>
    <row r="538" spans="1:4" x14ac:dyDescent="0.25">
      <c r="A538" t="s">
        <v>1644</v>
      </c>
      <c r="B538" t="s">
        <v>1107</v>
      </c>
      <c r="C538" t="s">
        <v>1645</v>
      </c>
      <c r="D538" t="s">
        <v>1646</v>
      </c>
    </row>
    <row r="539" spans="1:4" x14ac:dyDescent="0.25">
      <c r="A539" t="s">
        <v>1647</v>
      </c>
      <c r="B539" t="s">
        <v>1107</v>
      </c>
      <c r="C539" t="s">
        <v>1648</v>
      </c>
      <c r="D539" t="s">
        <v>1649</v>
      </c>
    </row>
    <row r="540" spans="1:4" x14ac:dyDescent="0.25">
      <c r="A540" t="s">
        <v>1650</v>
      </c>
      <c r="B540" t="s">
        <v>1107</v>
      </c>
      <c r="C540" t="s">
        <v>1651</v>
      </c>
      <c r="D540" t="s">
        <v>1652</v>
      </c>
    </row>
    <row r="541" spans="1:4" x14ac:dyDescent="0.25">
      <c r="A541" t="s">
        <v>1653</v>
      </c>
      <c r="B541" t="s">
        <v>1107</v>
      </c>
      <c r="C541" t="s">
        <v>1654</v>
      </c>
      <c r="D541" t="s">
        <v>1655</v>
      </c>
    </row>
    <row r="542" spans="1:4" x14ac:dyDescent="0.25">
      <c r="A542" t="s">
        <v>1656</v>
      </c>
      <c r="B542" t="s">
        <v>1107</v>
      </c>
      <c r="C542" t="s">
        <v>1657</v>
      </c>
      <c r="D542" t="s">
        <v>1658</v>
      </c>
    </row>
    <row r="543" spans="1:4" x14ac:dyDescent="0.25">
      <c r="A543" t="s">
        <v>1659</v>
      </c>
      <c r="B543" t="s">
        <v>1107</v>
      </c>
      <c r="C543" t="s">
        <v>1660</v>
      </c>
      <c r="D543" t="s">
        <v>1661</v>
      </c>
    </row>
    <row r="544" spans="1:4" x14ac:dyDescent="0.25">
      <c r="A544" t="s">
        <v>1662</v>
      </c>
      <c r="B544" t="s">
        <v>1107</v>
      </c>
      <c r="C544" t="s">
        <v>1663</v>
      </c>
      <c r="D544" t="s">
        <v>1664</v>
      </c>
    </row>
    <row r="545" spans="1:4" x14ac:dyDescent="0.25">
      <c r="A545" t="s">
        <v>1665</v>
      </c>
      <c r="B545" t="s">
        <v>1107</v>
      </c>
      <c r="C545" t="s">
        <v>1666</v>
      </c>
      <c r="D545" t="s">
        <v>818</v>
      </c>
    </row>
    <row r="546" spans="1:4" x14ac:dyDescent="0.25">
      <c r="A546" t="s">
        <v>1667</v>
      </c>
      <c r="B546" t="s">
        <v>1668</v>
      </c>
      <c r="C546" t="s">
        <v>1669</v>
      </c>
      <c r="D546" t="s">
        <v>1670</v>
      </c>
    </row>
    <row r="547" spans="1:4" x14ac:dyDescent="0.25">
      <c r="A547" t="s">
        <v>1671</v>
      </c>
      <c r="B547" t="s">
        <v>1668</v>
      </c>
      <c r="C547" t="s">
        <v>1672</v>
      </c>
      <c r="D547" t="s">
        <v>1673</v>
      </c>
    </row>
    <row r="548" spans="1:4" x14ac:dyDescent="0.25">
      <c r="A548" t="s">
        <v>1674</v>
      </c>
      <c r="B548" t="s">
        <v>1668</v>
      </c>
      <c r="C548" t="s">
        <v>1675</v>
      </c>
      <c r="D548" t="s">
        <v>1676</v>
      </c>
    </row>
    <row r="549" spans="1:4" x14ac:dyDescent="0.25">
      <c r="A549" t="s">
        <v>1677</v>
      </c>
      <c r="B549" t="s">
        <v>1668</v>
      </c>
      <c r="C549" t="s">
        <v>1678</v>
      </c>
      <c r="D549" t="s">
        <v>1679</v>
      </c>
    </row>
    <row r="550" spans="1:4" x14ac:dyDescent="0.25">
      <c r="A550" t="s">
        <v>1680</v>
      </c>
      <c r="B550" t="s">
        <v>1668</v>
      </c>
      <c r="C550" t="s">
        <v>1681</v>
      </c>
      <c r="D550" t="s">
        <v>1682</v>
      </c>
    </row>
    <row r="551" spans="1:4" x14ac:dyDescent="0.25">
      <c r="A551" t="s">
        <v>1683</v>
      </c>
      <c r="B551" t="s">
        <v>1668</v>
      </c>
      <c r="C551" t="s">
        <v>1684</v>
      </c>
      <c r="D551" t="s">
        <v>1685</v>
      </c>
    </row>
    <row r="552" spans="1:4" x14ac:dyDescent="0.25">
      <c r="A552" t="s">
        <v>1686</v>
      </c>
      <c r="B552" t="s">
        <v>1668</v>
      </c>
      <c r="C552" t="s">
        <v>1687</v>
      </c>
      <c r="D552" t="s">
        <v>1688</v>
      </c>
    </row>
    <row r="553" spans="1:4" x14ac:dyDescent="0.25">
      <c r="A553" t="s">
        <v>1689</v>
      </c>
      <c r="B553" t="s">
        <v>1668</v>
      </c>
      <c r="C553" t="s">
        <v>1690</v>
      </c>
      <c r="D553" t="s">
        <v>1691</v>
      </c>
    </row>
    <row r="554" spans="1:4" x14ac:dyDescent="0.25">
      <c r="A554" t="s">
        <v>1692</v>
      </c>
      <c r="B554" t="s">
        <v>1668</v>
      </c>
      <c r="C554" t="s">
        <v>1693</v>
      </c>
      <c r="D554" t="s">
        <v>1694</v>
      </c>
    </row>
    <row r="555" spans="1:4" x14ac:dyDescent="0.25">
      <c r="A555" t="s">
        <v>1695</v>
      </c>
      <c r="B555" t="s">
        <v>1668</v>
      </c>
      <c r="C555" t="s">
        <v>1696</v>
      </c>
      <c r="D555" t="s">
        <v>1697</v>
      </c>
    </row>
    <row r="556" spans="1:4" x14ac:dyDescent="0.25">
      <c r="A556" t="s">
        <v>1698</v>
      </c>
      <c r="B556" t="s">
        <v>1668</v>
      </c>
      <c r="C556" t="s">
        <v>1699</v>
      </c>
      <c r="D556" t="s">
        <v>1700</v>
      </c>
    </row>
    <row r="557" spans="1:4" x14ac:dyDescent="0.25">
      <c r="A557" t="s">
        <v>1701</v>
      </c>
      <c r="B557" t="s">
        <v>1668</v>
      </c>
      <c r="C557" t="s">
        <v>1702</v>
      </c>
      <c r="D557" t="s">
        <v>1703</v>
      </c>
    </row>
    <row r="558" spans="1:4" x14ac:dyDescent="0.25">
      <c r="A558" t="s">
        <v>1704</v>
      </c>
      <c r="B558" t="s">
        <v>1668</v>
      </c>
      <c r="C558" t="s">
        <v>1705</v>
      </c>
      <c r="D558" t="s">
        <v>1706</v>
      </c>
    </row>
    <row r="559" spans="1:4" x14ac:dyDescent="0.25">
      <c r="A559" t="s">
        <v>1707</v>
      </c>
      <c r="B559" t="s">
        <v>1668</v>
      </c>
      <c r="C559" t="s">
        <v>1708</v>
      </c>
      <c r="D559" t="s">
        <v>1709</v>
      </c>
    </row>
    <row r="560" spans="1:4" x14ac:dyDescent="0.25">
      <c r="A560" t="s">
        <v>1710</v>
      </c>
      <c r="B560" t="s">
        <v>1668</v>
      </c>
      <c r="C560" t="s">
        <v>1711</v>
      </c>
      <c r="D560" t="s">
        <v>1712</v>
      </c>
    </row>
    <row r="561" spans="1:4" x14ac:dyDescent="0.25">
      <c r="A561" t="s">
        <v>1713</v>
      </c>
      <c r="B561" t="s">
        <v>1668</v>
      </c>
      <c r="C561" t="s">
        <v>1714</v>
      </c>
      <c r="D561" t="s">
        <v>1715</v>
      </c>
    </row>
    <row r="562" spans="1:4" x14ac:dyDescent="0.25">
      <c r="A562" t="s">
        <v>1716</v>
      </c>
      <c r="B562" t="s">
        <v>1668</v>
      </c>
      <c r="C562" t="s">
        <v>1717</v>
      </c>
      <c r="D562" t="s">
        <v>1718</v>
      </c>
    </row>
    <row r="563" spans="1:4" x14ac:dyDescent="0.25">
      <c r="A563" t="s">
        <v>1719</v>
      </c>
      <c r="B563" t="s">
        <v>1668</v>
      </c>
      <c r="C563" t="s">
        <v>1720</v>
      </c>
      <c r="D563" t="s">
        <v>1721</v>
      </c>
    </row>
    <row r="564" spans="1:4" x14ac:dyDescent="0.25">
      <c r="A564" t="s">
        <v>1722</v>
      </c>
      <c r="B564" t="s">
        <v>1668</v>
      </c>
      <c r="C564" t="s">
        <v>1723</v>
      </c>
      <c r="D564" t="s">
        <v>1724</v>
      </c>
    </row>
    <row r="565" spans="1:4" x14ac:dyDescent="0.25">
      <c r="A565" t="s">
        <v>1725</v>
      </c>
      <c r="B565" t="s">
        <v>1668</v>
      </c>
      <c r="C565" t="s">
        <v>1726</v>
      </c>
      <c r="D565" t="s">
        <v>1727</v>
      </c>
    </row>
    <row r="566" spans="1:4" x14ac:dyDescent="0.25">
      <c r="A566" t="s">
        <v>1728</v>
      </c>
      <c r="B566" t="s">
        <v>1668</v>
      </c>
      <c r="C566" t="s">
        <v>1729</v>
      </c>
      <c r="D566" t="s">
        <v>1730</v>
      </c>
    </row>
    <row r="567" spans="1:4" x14ac:dyDescent="0.25">
      <c r="A567" t="s">
        <v>1731</v>
      </c>
      <c r="B567" t="s">
        <v>1668</v>
      </c>
      <c r="C567" t="s">
        <v>1732</v>
      </c>
      <c r="D567" t="s">
        <v>1733</v>
      </c>
    </row>
    <row r="568" spans="1:4" x14ac:dyDescent="0.25">
      <c r="A568" t="s">
        <v>1734</v>
      </c>
      <c r="B568" t="s">
        <v>1668</v>
      </c>
      <c r="C568" t="s">
        <v>476</v>
      </c>
      <c r="D568" t="s">
        <v>1735</v>
      </c>
    </row>
    <row r="569" spans="1:4" x14ac:dyDescent="0.25">
      <c r="A569" t="s">
        <v>1736</v>
      </c>
      <c r="B569" t="s">
        <v>1668</v>
      </c>
      <c r="C569" t="s">
        <v>1737</v>
      </c>
      <c r="D569" t="s">
        <v>1738</v>
      </c>
    </row>
    <row r="570" spans="1:4" x14ac:dyDescent="0.25">
      <c r="A570" t="s">
        <v>1739</v>
      </c>
      <c r="B570" t="s">
        <v>1668</v>
      </c>
      <c r="C570" t="s">
        <v>1740</v>
      </c>
      <c r="D570" t="s">
        <v>1741</v>
      </c>
    </row>
    <row r="571" spans="1:4" x14ac:dyDescent="0.25">
      <c r="A571" t="s">
        <v>1742</v>
      </c>
      <c r="B571" t="s">
        <v>1668</v>
      </c>
      <c r="C571" t="s">
        <v>1743</v>
      </c>
      <c r="D571" t="s">
        <v>818</v>
      </c>
    </row>
    <row r="572" spans="1:4" x14ac:dyDescent="0.25">
      <c r="A572" t="s">
        <v>1744</v>
      </c>
      <c r="B572" t="s">
        <v>1668</v>
      </c>
      <c r="C572" t="s">
        <v>1745</v>
      </c>
      <c r="D572" t="s">
        <v>1746</v>
      </c>
    </row>
    <row r="573" spans="1:4" x14ac:dyDescent="0.25">
      <c r="A573" t="s">
        <v>1747</v>
      </c>
      <c r="B573" t="s">
        <v>1668</v>
      </c>
      <c r="C573" t="s">
        <v>1748</v>
      </c>
      <c r="D573" t="s">
        <v>1749</v>
      </c>
    </row>
    <row r="574" spans="1:4" x14ac:dyDescent="0.25">
      <c r="A574" t="s">
        <v>1750</v>
      </c>
      <c r="B574" t="s">
        <v>1751</v>
      </c>
      <c r="C574" t="s">
        <v>1752</v>
      </c>
      <c r="D574" t="s">
        <v>1753</v>
      </c>
    </row>
    <row r="575" spans="1:4" x14ac:dyDescent="0.25">
      <c r="A575" t="s">
        <v>1754</v>
      </c>
      <c r="B575" t="s">
        <v>1751</v>
      </c>
      <c r="C575" t="s">
        <v>1755</v>
      </c>
      <c r="D575" t="s">
        <v>1756</v>
      </c>
    </row>
    <row r="576" spans="1:4" x14ac:dyDescent="0.25">
      <c r="A576" t="s">
        <v>1757</v>
      </c>
      <c r="B576" t="s">
        <v>1751</v>
      </c>
      <c r="C576" t="s">
        <v>1758</v>
      </c>
      <c r="D576" t="s">
        <v>1759</v>
      </c>
    </row>
    <row r="577" spans="1:4" x14ac:dyDescent="0.25">
      <c r="A577" t="s">
        <v>1760</v>
      </c>
      <c r="B577" t="s">
        <v>1751</v>
      </c>
      <c r="C577" t="s">
        <v>1761</v>
      </c>
      <c r="D577" t="s">
        <v>1762</v>
      </c>
    </row>
    <row r="578" spans="1:4" x14ac:dyDescent="0.25">
      <c r="A578" t="s">
        <v>1763</v>
      </c>
      <c r="B578" t="s">
        <v>1751</v>
      </c>
      <c r="C578" t="s">
        <v>1764</v>
      </c>
      <c r="D578" t="s">
        <v>1765</v>
      </c>
    </row>
    <row r="579" spans="1:4" x14ac:dyDescent="0.25">
      <c r="A579" t="s">
        <v>1766</v>
      </c>
      <c r="B579" t="s">
        <v>1751</v>
      </c>
      <c r="C579" t="s">
        <v>1767</v>
      </c>
      <c r="D579" t="s">
        <v>1768</v>
      </c>
    </row>
    <row r="580" spans="1:4" x14ac:dyDescent="0.25">
      <c r="A580" t="s">
        <v>1769</v>
      </c>
      <c r="B580" t="s">
        <v>1751</v>
      </c>
      <c r="C580" t="s">
        <v>1770</v>
      </c>
      <c r="D580" t="s">
        <v>1771</v>
      </c>
    </row>
    <row r="581" spans="1:4" x14ac:dyDescent="0.25">
      <c r="A581" t="s">
        <v>1772</v>
      </c>
      <c r="B581" t="s">
        <v>1751</v>
      </c>
      <c r="C581" t="s">
        <v>1773</v>
      </c>
      <c r="D581" t="s">
        <v>1774</v>
      </c>
    </row>
    <row r="582" spans="1:4" x14ac:dyDescent="0.25">
      <c r="A582" t="s">
        <v>1775</v>
      </c>
      <c r="B582" t="s">
        <v>1751</v>
      </c>
      <c r="C582" t="s">
        <v>1776</v>
      </c>
      <c r="D582" t="s">
        <v>1777</v>
      </c>
    </row>
    <row r="583" spans="1:4" x14ac:dyDescent="0.25">
      <c r="A583" t="s">
        <v>1778</v>
      </c>
      <c r="B583" t="s">
        <v>1751</v>
      </c>
      <c r="C583" t="s">
        <v>1779</v>
      </c>
      <c r="D583" t="s">
        <v>1780</v>
      </c>
    </row>
    <row r="584" spans="1:4" x14ac:dyDescent="0.25">
      <c r="A584" t="s">
        <v>1781</v>
      </c>
      <c r="B584" t="s">
        <v>1782</v>
      </c>
      <c r="C584" t="s">
        <v>1783</v>
      </c>
      <c r="D584" t="s">
        <v>1784</v>
      </c>
    </row>
    <row r="585" spans="1:4" x14ac:dyDescent="0.25">
      <c r="A585" t="s">
        <v>1785</v>
      </c>
      <c r="B585" t="s">
        <v>1782</v>
      </c>
      <c r="C585" t="s">
        <v>1786</v>
      </c>
      <c r="D585" t="s">
        <v>1787</v>
      </c>
    </row>
    <row r="586" spans="1:4" x14ac:dyDescent="0.25">
      <c r="A586" t="s">
        <v>1788</v>
      </c>
      <c r="B586" t="s">
        <v>1782</v>
      </c>
      <c r="C586" t="s">
        <v>1789</v>
      </c>
      <c r="D586" t="s">
        <v>1790</v>
      </c>
    </row>
    <row r="587" spans="1:4" x14ac:dyDescent="0.25">
      <c r="A587" t="s">
        <v>1791</v>
      </c>
      <c r="B587" t="s">
        <v>1782</v>
      </c>
      <c r="C587" t="s">
        <v>1792</v>
      </c>
      <c r="D587" t="s">
        <v>1793</v>
      </c>
    </row>
    <row r="588" spans="1:4" x14ac:dyDescent="0.25">
      <c r="A588" t="s">
        <v>1794</v>
      </c>
      <c r="B588" t="s">
        <v>1782</v>
      </c>
      <c r="C588" t="s">
        <v>1795</v>
      </c>
      <c r="D588" t="s">
        <v>1796</v>
      </c>
    </row>
    <row r="589" spans="1:4" x14ac:dyDescent="0.25">
      <c r="A589" t="s">
        <v>1797</v>
      </c>
      <c r="B589" t="s">
        <v>1782</v>
      </c>
      <c r="C589" t="s">
        <v>1798</v>
      </c>
      <c r="D589" t="s">
        <v>1799</v>
      </c>
    </row>
    <row r="590" spans="1:4" x14ac:dyDescent="0.25">
      <c r="A590" t="s">
        <v>1800</v>
      </c>
      <c r="B590" t="s">
        <v>1782</v>
      </c>
      <c r="C590" t="s">
        <v>1801</v>
      </c>
      <c r="D590" t="s">
        <v>1802</v>
      </c>
    </row>
    <row r="591" spans="1:4" x14ac:dyDescent="0.25">
      <c r="A591" t="s">
        <v>1803</v>
      </c>
      <c r="B591" t="s">
        <v>1782</v>
      </c>
      <c r="C591" t="s">
        <v>1804</v>
      </c>
      <c r="D591" t="s">
        <v>1805</v>
      </c>
    </row>
    <row r="592" spans="1:4" x14ac:dyDescent="0.25">
      <c r="A592" t="s">
        <v>1806</v>
      </c>
      <c r="B592" t="s">
        <v>1782</v>
      </c>
      <c r="C592" t="s">
        <v>1807</v>
      </c>
      <c r="D592" t="s">
        <v>1808</v>
      </c>
    </row>
    <row r="593" spans="1:4" x14ac:dyDescent="0.25">
      <c r="A593" t="s">
        <v>1809</v>
      </c>
      <c r="B593" t="s">
        <v>1782</v>
      </c>
      <c r="C593" t="s">
        <v>1810</v>
      </c>
      <c r="D593" t="s">
        <v>1811</v>
      </c>
    </row>
    <row r="594" spans="1:4" x14ac:dyDescent="0.25">
      <c r="A594" t="s">
        <v>1812</v>
      </c>
      <c r="B594" t="s">
        <v>1782</v>
      </c>
      <c r="C594" t="s">
        <v>1813</v>
      </c>
      <c r="D594" t="s">
        <v>1814</v>
      </c>
    </row>
    <row r="595" spans="1:4" x14ac:dyDescent="0.25">
      <c r="A595" t="s">
        <v>1815</v>
      </c>
      <c r="B595" t="s">
        <v>1782</v>
      </c>
      <c r="C595" t="s">
        <v>1816</v>
      </c>
      <c r="D595" t="s">
        <v>1817</v>
      </c>
    </row>
    <row r="596" spans="1:4" x14ac:dyDescent="0.25">
      <c r="A596" t="s">
        <v>1818</v>
      </c>
      <c r="B596" t="s">
        <v>1782</v>
      </c>
      <c r="C596" t="s">
        <v>1819</v>
      </c>
      <c r="D596" t="s">
        <v>1820</v>
      </c>
    </row>
    <row r="597" spans="1:4" x14ac:dyDescent="0.25">
      <c r="A597" t="s">
        <v>1821</v>
      </c>
      <c r="B597" t="s">
        <v>1782</v>
      </c>
      <c r="C597" t="s">
        <v>1822</v>
      </c>
      <c r="D597" t="s">
        <v>1823</v>
      </c>
    </row>
    <row r="598" spans="1:4" x14ac:dyDescent="0.25">
      <c r="A598" t="s">
        <v>1824</v>
      </c>
      <c r="B598" t="s">
        <v>1782</v>
      </c>
      <c r="C598" t="s">
        <v>1825</v>
      </c>
      <c r="D598" t="s">
        <v>1826</v>
      </c>
    </row>
    <row r="599" spans="1:4" x14ac:dyDescent="0.25">
      <c r="A599" t="s">
        <v>1827</v>
      </c>
      <c r="B599" t="s">
        <v>1782</v>
      </c>
      <c r="C599" t="s">
        <v>1828</v>
      </c>
      <c r="D599" t="s">
        <v>1829</v>
      </c>
    </row>
    <row r="600" spans="1:4" x14ac:dyDescent="0.25">
      <c r="A600" t="s">
        <v>1830</v>
      </c>
      <c r="B600" t="s">
        <v>1782</v>
      </c>
      <c r="C600" t="s">
        <v>1831</v>
      </c>
      <c r="D600" t="s">
        <v>1832</v>
      </c>
    </row>
    <row r="601" spans="1:4" x14ac:dyDescent="0.25">
      <c r="A601" t="s">
        <v>1833</v>
      </c>
      <c r="B601" t="s">
        <v>1782</v>
      </c>
      <c r="C601" t="s">
        <v>1834</v>
      </c>
      <c r="D601" t="s">
        <v>1835</v>
      </c>
    </row>
    <row r="602" spans="1:4" x14ac:dyDescent="0.25">
      <c r="A602" t="s">
        <v>1836</v>
      </c>
      <c r="B602" t="s">
        <v>1782</v>
      </c>
      <c r="C602" t="s">
        <v>1837</v>
      </c>
      <c r="D602" t="s">
        <v>1838</v>
      </c>
    </row>
    <row r="603" spans="1:4" x14ac:dyDescent="0.25">
      <c r="A603" t="s">
        <v>1839</v>
      </c>
      <c r="B603" t="s">
        <v>1782</v>
      </c>
      <c r="C603" t="s">
        <v>1840</v>
      </c>
      <c r="D603" t="s">
        <v>1841</v>
      </c>
    </row>
    <row r="604" spans="1:4" x14ac:dyDescent="0.25">
      <c r="A604" t="s">
        <v>1842</v>
      </c>
      <c r="B604" t="s">
        <v>1782</v>
      </c>
      <c r="C604" t="s">
        <v>1843</v>
      </c>
      <c r="D604" t="s">
        <v>1844</v>
      </c>
    </row>
    <row r="605" spans="1:4" x14ac:dyDescent="0.25">
      <c r="A605" t="s">
        <v>1845</v>
      </c>
      <c r="B605" t="s">
        <v>1782</v>
      </c>
      <c r="C605" t="s">
        <v>1846</v>
      </c>
      <c r="D605" t="s">
        <v>1847</v>
      </c>
    </row>
    <row r="606" spans="1:4" x14ac:dyDescent="0.25">
      <c r="A606" t="s">
        <v>1848</v>
      </c>
      <c r="B606" t="s">
        <v>1782</v>
      </c>
      <c r="C606" t="s">
        <v>1849</v>
      </c>
      <c r="D606" t="s">
        <v>1850</v>
      </c>
    </row>
    <row r="607" spans="1:4" x14ac:dyDescent="0.25">
      <c r="A607" t="s">
        <v>1851</v>
      </c>
      <c r="B607" t="s">
        <v>1782</v>
      </c>
      <c r="C607" t="s">
        <v>1852</v>
      </c>
      <c r="D607" t="s">
        <v>1853</v>
      </c>
    </row>
    <row r="608" spans="1:4" x14ac:dyDescent="0.25">
      <c r="A608" t="s">
        <v>1854</v>
      </c>
      <c r="B608" t="s">
        <v>1782</v>
      </c>
      <c r="C608" t="s">
        <v>1855</v>
      </c>
      <c r="D608" t="s">
        <v>1856</v>
      </c>
    </row>
    <row r="609" spans="1:4" x14ac:dyDescent="0.25">
      <c r="A609" t="s">
        <v>1857</v>
      </c>
      <c r="B609" t="s">
        <v>1782</v>
      </c>
      <c r="C609" t="s">
        <v>1858</v>
      </c>
      <c r="D609" t="s">
        <v>1859</v>
      </c>
    </row>
    <row r="610" spans="1:4" x14ac:dyDescent="0.25">
      <c r="A610" t="s">
        <v>1860</v>
      </c>
      <c r="B610" t="s">
        <v>1782</v>
      </c>
      <c r="C610" t="s">
        <v>1861</v>
      </c>
      <c r="D610" t="s">
        <v>1862</v>
      </c>
    </row>
    <row r="611" spans="1:4" x14ac:dyDescent="0.25">
      <c r="A611" t="s">
        <v>1863</v>
      </c>
      <c r="B611" t="s">
        <v>1782</v>
      </c>
      <c r="C611" t="s">
        <v>1864</v>
      </c>
      <c r="D611" t="s">
        <v>1865</v>
      </c>
    </row>
    <row r="612" spans="1:4" x14ac:dyDescent="0.25">
      <c r="A612" t="s">
        <v>1866</v>
      </c>
      <c r="B612" t="s">
        <v>1782</v>
      </c>
      <c r="C612" t="s">
        <v>1867</v>
      </c>
      <c r="D612" t="s">
        <v>1868</v>
      </c>
    </row>
    <row r="613" spans="1:4" x14ac:dyDescent="0.25">
      <c r="A613" t="s">
        <v>1869</v>
      </c>
      <c r="B613" t="s">
        <v>1782</v>
      </c>
      <c r="C613" t="s">
        <v>1870</v>
      </c>
      <c r="D613" t="s">
        <v>1871</v>
      </c>
    </row>
    <row r="614" spans="1:4" x14ac:dyDescent="0.25">
      <c r="A614" t="s">
        <v>1872</v>
      </c>
      <c r="B614" t="s">
        <v>1782</v>
      </c>
      <c r="C614" t="s">
        <v>1873</v>
      </c>
      <c r="D614" t="s">
        <v>1874</v>
      </c>
    </row>
    <row r="615" spans="1:4" x14ac:dyDescent="0.25">
      <c r="A615" t="s">
        <v>1875</v>
      </c>
      <c r="B615" t="s">
        <v>1782</v>
      </c>
      <c r="C615" t="s">
        <v>1876</v>
      </c>
      <c r="D615" t="s">
        <v>1877</v>
      </c>
    </row>
    <row r="616" spans="1:4" x14ac:dyDescent="0.25">
      <c r="A616" t="s">
        <v>1878</v>
      </c>
      <c r="B616" t="s">
        <v>1782</v>
      </c>
      <c r="C616" t="s">
        <v>1879</v>
      </c>
      <c r="D616" t="s">
        <v>1880</v>
      </c>
    </row>
    <row r="617" spans="1:4" x14ac:dyDescent="0.25">
      <c r="A617" t="s">
        <v>1881</v>
      </c>
      <c r="B617" t="s">
        <v>1782</v>
      </c>
      <c r="C617" t="s">
        <v>1882</v>
      </c>
      <c r="D617" t="s">
        <v>1883</v>
      </c>
    </row>
    <row r="618" spans="1:4" x14ac:dyDescent="0.25">
      <c r="A618" t="s">
        <v>1884</v>
      </c>
      <c r="B618" t="s">
        <v>1782</v>
      </c>
      <c r="C618" t="s">
        <v>1885</v>
      </c>
      <c r="D618" t="s">
        <v>1886</v>
      </c>
    </row>
    <row r="619" spans="1:4" x14ac:dyDescent="0.25">
      <c r="A619" t="s">
        <v>1887</v>
      </c>
      <c r="B619" t="s">
        <v>1782</v>
      </c>
      <c r="C619" t="s">
        <v>1888</v>
      </c>
      <c r="D619" t="s">
        <v>1889</v>
      </c>
    </row>
    <row r="620" spans="1:4" x14ac:dyDescent="0.25">
      <c r="A620" t="s">
        <v>1890</v>
      </c>
      <c r="B620" t="s">
        <v>1782</v>
      </c>
      <c r="C620" t="s">
        <v>1891</v>
      </c>
      <c r="D620" t="s">
        <v>1892</v>
      </c>
    </row>
    <row r="621" spans="1:4" x14ac:dyDescent="0.25">
      <c r="A621" t="s">
        <v>1893</v>
      </c>
      <c r="B621" t="s">
        <v>1782</v>
      </c>
      <c r="C621" t="s">
        <v>1894</v>
      </c>
      <c r="D621" t="s">
        <v>1895</v>
      </c>
    </row>
    <row r="622" spans="1:4" x14ac:dyDescent="0.25">
      <c r="A622" t="s">
        <v>1896</v>
      </c>
      <c r="B622" t="s">
        <v>1782</v>
      </c>
      <c r="C622" t="s">
        <v>1897</v>
      </c>
      <c r="D622" t="s">
        <v>1898</v>
      </c>
    </row>
    <row r="623" spans="1:4" x14ac:dyDescent="0.25">
      <c r="A623" t="s">
        <v>1899</v>
      </c>
      <c r="B623" t="s">
        <v>1782</v>
      </c>
      <c r="C623" t="s">
        <v>1900</v>
      </c>
      <c r="D623" t="s">
        <v>1901</v>
      </c>
    </row>
    <row r="624" spans="1:4" x14ac:dyDescent="0.25">
      <c r="A624" t="s">
        <v>1902</v>
      </c>
      <c r="B624" t="s">
        <v>1782</v>
      </c>
      <c r="C624" t="s">
        <v>1903</v>
      </c>
      <c r="D624" t="s">
        <v>1904</v>
      </c>
    </row>
    <row r="625" spans="1:4" x14ac:dyDescent="0.25">
      <c r="A625" t="s">
        <v>1905</v>
      </c>
      <c r="B625" t="s">
        <v>1782</v>
      </c>
      <c r="C625" t="s">
        <v>1906</v>
      </c>
      <c r="D625" t="s">
        <v>1907</v>
      </c>
    </row>
    <row r="626" spans="1:4" x14ac:dyDescent="0.25">
      <c r="A626" t="s">
        <v>1908</v>
      </c>
      <c r="B626" t="s">
        <v>1782</v>
      </c>
      <c r="C626" t="s">
        <v>1909</v>
      </c>
      <c r="D626" t="s">
        <v>1910</v>
      </c>
    </row>
    <row r="627" spans="1:4" x14ac:dyDescent="0.25">
      <c r="A627" t="s">
        <v>1911</v>
      </c>
      <c r="B627" t="s">
        <v>1782</v>
      </c>
      <c r="C627" t="s">
        <v>1648</v>
      </c>
      <c r="D627" t="s">
        <v>1912</v>
      </c>
    </row>
    <row r="628" spans="1:4" x14ac:dyDescent="0.25">
      <c r="A628" t="s">
        <v>1913</v>
      </c>
      <c r="B628" t="s">
        <v>1782</v>
      </c>
      <c r="C628" t="s">
        <v>1914</v>
      </c>
      <c r="D628" t="s">
        <v>1915</v>
      </c>
    </row>
    <row r="629" spans="1:4" x14ac:dyDescent="0.25">
      <c r="A629" t="s">
        <v>1916</v>
      </c>
      <c r="B629" t="s">
        <v>1782</v>
      </c>
      <c r="C629" t="s">
        <v>1917</v>
      </c>
      <c r="D629" t="s">
        <v>1918</v>
      </c>
    </row>
    <row r="630" spans="1:4" x14ac:dyDescent="0.25">
      <c r="A630" t="s">
        <v>1919</v>
      </c>
      <c r="B630" t="s">
        <v>1920</v>
      </c>
      <c r="C630" t="s">
        <v>1921</v>
      </c>
      <c r="D630" t="s">
        <v>1922</v>
      </c>
    </row>
    <row r="631" spans="1:4" x14ac:dyDescent="0.25">
      <c r="A631" t="s">
        <v>1923</v>
      </c>
      <c r="B631" t="s">
        <v>1920</v>
      </c>
      <c r="C631" t="s">
        <v>1924</v>
      </c>
      <c r="D631" t="s">
        <v>1925</v>
      </c>
    </row>
    <row r="632" spans="1:4" x14ac:dyDescent="0.25">
      <c r="A632" t="s">
        <v>1926</v>
      </c>
      <c r="B632" t="s">
        <v>1920</v>
      </c>
      <c r="C632" t="s">
        <v>1927</v>
      </c>
      <c r="D632" t="s">
        <v>1928</v>
      </c>
    </row>
    <row r="633" spans="1:4" x14ac:dyDescent="0.25">
      <c r="A633" t="s">
        <v>1929</v>
      </c>
      <c r="B633" t="s">
        <v>1920</v>
      </c>
      <c r="C633" t="s">
        <v>1930</v>
      </c>
      <c r="D633" t="s">
        <v>1931</v>
      </c>
    </row>
    <row r="634" spans="1:4" x14ac:dyDescent="0.25">
      <c r="A634" t="s">
        <v>1932</v>
      </c>
      <c r="B634" t="s">
        <v>1920</v>
      </c>
      <c r="C634" t="s">
        <v>1681</v>
      </c>
      <c r="D634" t="s">
        <v>1933</v>
      </c>
    </row>
    <row r="635" spans="1:4" x14ac:dyDescent="0.25">
      <c r="A635" t="s">
        <v>1934</v>
      </c>
      <c r="B635" t="s">
        <v>1920</v>
      </c>
      <c r="C635" t="s">
        <v>1935</v>
      </c>
      <c r="D635" t="s">
        <v>1936</v>
      </c>
    </row>
    <row r="636" spans="1:4" x14ac:dyDescent="0.25">
      <c r="A636" t="s">
        <v>1937</v>
      </c>
      <c r="B636" t="s">
        <v>1920</v>
      </c>
      <c r="C636" t="s">
        <v>1938</v>
      </c>
      <c r="D636" t="s">
        <v>1939</v>
      </c>
    </row>
    <row r="637" spans="1:4" x14ac:dyDescent="0.25">
      <c r="A637" t="s">
        <v>1940</v>
      </c>
      <c r="B637" t="s">
        <v>1920</v>
      </c>
      <c r="C637" t="s">
        <v>1941</v>
      </c>
      <c r="D637" t="s">
        <v>1942</v>
      </c>
    </row>
    <row r="638" spans="1:4" x14ac:dyDescent="0.25">
      <c r="A638" t="s">
        <v>1943</v>
      </c>
      <c r="B638" t="s">
        <v>1920</v>
      </c>
      <c r="C638" t="s">
        <v>1944</v>
      </c>
      <c r="D638" t="s">
        <v>1945</v>
      </c>
    </row>
    <row r="639" spans="1:4" x14ac:dyDescent="0.25">
      <c r="A639" t="s">
        <v>1946</v>
      </c>
      <c r="B639" t="s">
        <v>1920</v>
      </c>
      <c r="C639" t="s">
        <v>1947</v>
      </c>
      <c r="D639" t="s">
        <v>1948</v>
      </c>
    </row>
    <row r="640" spans="1:4" x14ac:dyDescent="0.25">
      <c r="A640" t="s">
        <v>1949</v>
      </c>
      <c r="B640" t="s">
        <v>1920</v>
      </c>
      <c r="C640" t="s">
        <v>1950</v>
      </c>
      <c r="D640" t="s">
        <v>1951</v>
      </c>
    </row>
    <row r="641" spans="1:4" x14ac:dyDescent="0.25">
      <c r="A641" t="s">
        <v>1952</v>
      </c>
      <c r="B641" t="s">
        <v>1920</v>
      </c>
      <c r="C641" t="s">
        <v>1953</v>
      </c>
      <c r="D641" t="s">
        <v>1954</v>
      </c>
    </row>
    <row r="642" spans="1:4" x14ac:dyDescent="0.25">
      <c r="A642" t="s">
        <v>1955</v>
      </c>
      <c r="B642" t="s">
        <v>1920</v>
      </c>
      <c r="C642" t="s">
        <v>1956</v>
      </c>
      <c r="D642" t="s">
        <v>1957</v>
      </c>
    </row>
    <row r="643" spans="1:4" x14ac:dyDescent="0.25">
      <c r="A643" t="s">
        <v>1958</v>
      </c>
      <c r="B643" t="s">
        <v>1920</v>
      </c>
      <c r="C643" t="s">
        <v>1959</v>
      </c>
      <c r="D643" t="s">
        <v>1960</v>
      </c>
    </row>
    <row r="644" spans="1:4" x14ac:dyDescent="0.25">
      <c r="A644" t="s">
        <v>1961</v>
      </c>
      <c r="B644" t="s">
        <v>1920</v>
      </c>
      <c r="C644" t="s">
        <v>1962</v>
      </c>
      <c r="D644" t="s">
        <v>1963</v>
      </c>
    </row>
    <row r="645" spans="1:4" x14ac:dyDescent="0.25">
      <c r="A645" t="s">
        <v>1964</v>
      </c>
      <c r="B645" t="s">
        <v>1920</v>
      </c>
      <c r="C645" t="s">
        <v>1965</v>
      </c>
      <c r="D645" t="s">
        <v>1966</v>
      </c>
    </row>
    <row r="646" spans="1:4" x14ac:dyDescent="0.25">
      <c r="A646" t="s">
        <v>1967</v>
      </c>
      <c r="B646" t="s">
        <v>1920</v>
      </c>
      <c r="C646" t="s">
        <v>1968</v>
      </c>
      <c r="D646" t="s">
        <v>1969</v>
      </c>
    </row>
    <row r="647" spans="1:4" x14ac:dyDescent="0.25">
      <c r="A647" t="s">
        <v>1970</v>
      </c>
      <c r="B647" t="s">
        <v>1920</v>
      </c>
      <c r="C647" t="s">
        <v>1971</v>
      </c>
      <c r="D647" t="s">
        <v>1972</v>
      </c>
    </row>
    <row r="648" spans="1:4" x14ac:dyDescent="0.25">
      <c r="A648" t="s">
        <v>1973</v>
      </c>
      <c r="B648" t="s">
        <v>1920</v>
      </c>
      <c r="C648" t="s">
        <v>1974</v>
      </c>
      <c r="D648" t="s">
        <v>1975</v>
      </c>
    </row>
    <row r="649" spans="1:4" x14ac:dyDescent="0.25">
      <c r="A649" t="s">
        <v>1976</v>
      </c>
      <c r="B649" t="s">
        <v>1920</v>
      </c>
      <c r="C649" t="s">
        <v>1977</v>
      </c>
      <c r="D649" t="s">
        <v>1978</v>
      </c>
    </row>
    <row r="650" spans="1:4" x14ac:dyDescent="0.25">
      <c r="A650" t="s">
        <v>1979</v>
      </c>
      <c r="B650" t="s">
        <v>1920</v>
      </c>
      <c r="C650" t="s">
        <v>1980</v>
      </c>
      <c r="D650" t="s">
        <v>1981</v>
      </c>
    </row>
    <row r="651" spans="1:4" x14ac:dyDescent="0.25">
      <c r="A651" t="s">
        <v>1982</v>
      </c>
      <c r="B651" t="s">
        <v>1920</v>
      </c>
      <c r="C651" t="s">
        <v>1983</v>
      </c>
      <c r="D651" t="s">
        <v>1984</v>
      </c>
    </row>
    <row r="652" spans="1:4" x14ac:dyDescent="0.25">
      <c r="A652" t="s">
        <v>1985</v>
      </c>
      <c r="B652" t="s">
        <v>1920</v>
      </c>
      <c r="C652" t="s">
        <v>1986</v>
      </c>
      <c r="D652" t="s">
        <v>1987</v>
      </c>
    </row>
    <row r="653" spans="1:4" x14ac:dyDescent="0.25">
      <c r="A653" t="s">
        <v>1988</v>
      </c>
      <c r="B653" t="s">
        <v>1920</v>
      </c>
      <c r="C653" t="s">
        <v>1989</v>
      </c>
      <c r="D653" t="s">
        <v>1990</v>
      </c>
    </row>
    <row r="654" spans="1:4" x14ac:dyDescent="0.25">
      <c r="A654" t="s">
        <v>1991</v>
      </c>
      <c r="B654" t="s">
        <v>1920</v>
      </c>
      <c r="C654" t="s">
        <v>1992</v>
      </c>
      <c r="D654" t="s">
        <v>1993</v>
      </c>
    </row>
    <row r="655" spans="1:4" x14ac:dyDescent="0.25">
      <c r="A655" t="s">
        <v>1994</v>
      </c>
      <c r="B655" t="s">
        <v>1920</v>
      </c>
      <c r="C655" t="s">
        <v>1995</v>
      </c>
      <c r="D655" t="s">
        <v>1996</v>
      </c>
    </row>
    <row r="656" spans="1:4" x14ac:dyDescent="0.25">
      <c r="A656" t="s">
        <v>1997</v>
      </c>
      <c r="B656" t="s">
        <v>1920</v>
      </c>
      <c r="C656" t="s">
        <v>1998</v>
      </c>
      <c r="D656" t="s">
        <v>1999</v>
      </c>
    </row>
    <row r="657" spans="1:4" x14ac:dyDescent="0.25">
      <c r="A657" t="s">
        <v>2000</v>
      </c>
      <c r="B657" t="s">
        <v>1920</v>
      </c>
      <c r="C657" t="s">
        <v>2001</v>
      </c>
      <c r="D657" t="s">
        <v>2002</v>
      </c>
    </row>
    <row r="658" spans="1:4" x14ac:dyDescent="0.25">
      <c r="A658" t="s">
        <v>2003</v>
      </c>
      <c r="B658" t="s">
        <v>1920</v>
      </c>
      <c r="C658" t="s">
        <v>2004</v>
      </c>
      <c r="D658" t="s">
        <v>2005</v>
      </c>
    </row>
    <row r="659" spans="1:4" x14ac:dyDescent="0.25">
      <c r="A659" t="s">
        <v>2006</v>
      </c>
      <c r="B659" t="s">
        <v>1920</v>
      </c>
      <c r="C659" t="s">
        <v>2007</v>
      </c>
      <c r="D659" t="s">
        <v>2008</v>
      </c>
    </row>
    <row r="660" spans="1:4" x14ac:dyDescent="0.25">
      <c r="A660" t="s">
        <v>2009</v>
      </c>
      <c r="B660" t="s">
        <v>2010</v>
      </c>
      <c r="C660" t="s">
        <v>2011</v>
      </c>
      <c r="D660" t="s">
        <v>2012</v>
      </c>
    </row>
    <row r="661" spans="1:4" x14ac:dyDescent="0.25">
      <c r="A661" t="s">
        <v>2013</v>
      </c>
      <c r="B661" t="s">
        <v>2010</v>
      </c>
      <c r="C661" t="s">
        <v>2014</v>
      </c>
      <c r="D661" t="s">
        <v>2015</v>
      </c>
    </row>
    <row r="662" spans="1:4" x14ac:dyDescent="0.25">
      <c r="A662" t="s">
        <v>2016</v>
      </c>
      <c r="B662" t="s">
        <v>2010</v>
      </c>
      <c r="C662" t="s">
        <v>2017</v>
      </c>
      <c r="D662" t="s">
        <v>2018</v>
      </c>
    </row>
    <row r="663" spans="1:4" x14ac:dyDescent="0.25">
      <c r="A663" t="s">
        <v>2019</v>
      </c>
      <c r="B663" t="s">
        <v>2010</v>
      </c>
      <c r="C663" t="s">
        <v>2020</v>
      </c>
      <c r="D663" t="s">
        <v>2021</v>
      </c>
    </row>
    <row r="664" spans="1:4" x14ac:dyDescent="0.25">
      <c r="A664" t="s">
        <v>2022</v>
      </c>
      <c r="B664" t="s">
        <v>2010</v>
      </c>
      <c r="C664" t="s">
        <v>2023</v>
      </c>
      <c r="D664" t="s">
        <v>2024</v>
      </c>
    </row>
    <row r="665" spans="1:4" x14ac:dyDescent="0.25">
      <c r="B665" t="s">
        <v>2010</v>
      </c>
      <c r="C665" t="s">
        <v>2025</v>
      </c>
      <c r="D665" t="s">
        <v>2026</v>
      </c>
    </row>
    <row r="666" spans="1:4" x14ac:dyDescent="0.25">
      <c r="A666" t="s">
        <v>2027</v>
      </c>
      <c r="B666" t="s">
        <v>2010</v>
      </c>
      <c r="C666" t="s">
        <v>2028</v>
      </c>
      <c r="D666" t="s">
        <v>2029</v>
      </c>
    </row>
    <row r="667" spans="1:4" x14ac:dyDescent="0.25">
      <c r="A667" t="s">
        <v>2030</v>
      </c>
      <c r="B667" t="s">
        <v>2010</v>
      </c>
      <c r="C667" t="s">
        <v>2031</v>
      </c>
      <c r="D667" t="s">
        <v>2032</v>
      </c>
    </row>
    <row r="668" spans="1:4" x14ac:dyDescent="0.25">
      <c r="A668" t="s">
        <v>2033</v>
      </c>
      <c r="B668" t="s">
        <v>2010</v>
      </c>
      <c r="C668" t="s">
        <v>2034</v>
      </c>
      <c r="D668" t="s">
        <v>2035</v>
      </c>
    </row>
    <row r="669" spans="1:4" x14ac:dyDescent="0.25">
      <c r="A669" t="s">
        <v>2036</v>
      </c>
      <c r="B669" t="s">
        <v>2010</v>
      </c>
      <c r="C669" t="s">
        <v>2037</v>
      </c>
      <c r="D669" t="s">
        <v>2038</v>
      </c>
    </row>
    <row r="670" spans="1:4" x14ac:dyDescent="0.25">
      <c r="A670" t="s">
        <v>2039</v>
      </c>
      <c r="B670" t="s">
        <v>2010</v>
      </c>
      <c r="C670" t="s">
        <v>2040</v>
      </c>
      <c r="D670" t="s">
        <v>2041</v>
      </c>
    </row>
    <row r="671" spans="1:4" x14ac:dyDescent="0.25">
      <c r="A671" t="s">
        <v>2042</v>
      </c>
      <c r="B671" t="s">
        <v>2010</v>
      </c>
      <c r="C671" t="s">
        <v>2043</v>
      </c>
      <c r="D671" t="s">
        <v>2044</v>
      </c>
    </row>
    <row r="672" spans="1:4" x14ac:dyDescent="0.25">
      <c r="A672" t="s">
        <v>2045</v>
      </c>
      <c r="B672" t="s">
        <v>2010</v>
      </c>
      <c r="C672" t="s">
        <v>2046</v>
      </c>
      <c r="D672" t="s">
        <v>2047</v>
      </c>
    </row>
    <row r="673" spans="1:4" x14ac:dyDescent="0.25">
      <c r="A673" t="s">
        <v>2048</v>
      </c>
      <c r="B673" t="s">
        <v>2010</v>
      </c>
      <c r="C673" t="s">
        <v>2049</v>
      </c>
      <c r="D673" t="s">
        <v>2050</v>
      </c>
    </row>
    <row r="674" spans="1:4" x14ac:dyDescent="0.25">
      <c r="A674" t="s">
        <v>2051</v>
      </c>
      <c r="B674" t="s">
        <v>2010</v>
      </c>
      <c r="C674" t="s">
        <v>2052</v>
      </c>
      <c r="D674" t="s">
        <v>2053</v>
      </c>
    </row>
    <row r="675" spans="1:4" x14ac:dyDescent="0.25">
      <c r="A675" t="s">
        <v>2054</v>
      </c>
      <c r="B675" t="s">
        <v>2010</v>
      </c>
      <c r="C675" t="s">
        <v>2055</v>
      </c>
      <c r="D675" t="s">
        <v>2056</v>
      </c>
    </row>
    <row r="676" spans="1:4" x14ac:dyDescent="0.25">
      <c r="A676" t="s">
        <v>2057</v>
      </c>
      <c r="B676" t="s">
        <v>2010</v>
      </c>
      <c r="C676" t="s">
        <v>2058</v>
      </c>
      <c r="D676" t="s">
        <v>2059</v>
      </c>
    </row>
    <row r="677" spans="1:4" x14ac:dyDescent="0.25">
      <c r="A677" t="s">
        <v>2027</v>
      </c>
      <c r="B677" t="s">
        <v>2010</v>
      </c>
      <c r="C677" t="s">
        <v>2060</v>
      </c>
      <c r="D677" t="s">
        <v>2061</v>
      </c>
    </row>
    <row r="678" spans="1:4" x14ac:dyDescent="0.25">
      <c r="A678" t="s">
        <v>2062</v>
      </c>
      <c r="B678" t="s">
        <v>2010</v>
      </c>
      <c r="C678" t="s">
        <v>2063</v>
      </c>
      <c r="D678" t="s">
        <v>2064</v>
      </c>
    </row>
    <row r="679" spans="1:4" x14ac:dyDescent="0.25">
      <c r="A679" t="s">
        <v>2065</v>
      </c>
      <c r="B679" t="s">
        <v>2010</v>
      </c>
      <c r="C679" t="s">
        <v>2066</v>
      </c>
      <c r="D679" t="s">
        <v>2067</v>
      </c>
    </row>
    <row r="680" spans="1:4" x14ac:dyDescent="0.25">
      <c r="A680" t="s">
        <v>2068</v>
      </c>
      <c r="B680" t="s">
        <v>2010</v>
      </c>
      <c r="C680" t="s">
        <v>2069</v>
      </c>
      <c r="D680" t="s">
        <v>2070</v>
      </c>
    </row>
    <row r="681" spans="1:4" x14ac:dyDescent="0.25">
      <c r="A681" t="s">
        <v>2071</v>
      </c>
      <c r="B681" t="s">
        <v>2010</v>
      </c>
      <c r="C681" t="s">
        <v>2072</v>
      </c>
      <c r="D681" t="s">
        <v>2073</v>
      </c>
    </row>
    <row r="682" spans="1:4" x14ac:dyDescent="0.25">
      <c r="A682" t="s">
        <v>2074</v>
      </c>
      <c r="B682" t="s">
        <v>2010</v>
      </c>
      <c r="C682" t="s">
        <v>2075</v>
      </c>
      <c r="D682" t="s">
        <v>2076</v>
      </c>
    </row>
    <row r="683" spans="1:4" x14ac:dyDescent="0.25">
      <c r="A683" t="s">
        <v>2077</v>
      </c>
      <c r="B683" t="s">
        <v>2010</v>
      </c>
      <c r="C683" t="s">
        <v>2078</v>
      </c>
      <c r="D683" t="s">
        <v>2079</v>
      </c>
    </row>
    <row r="684" spans="1:4" x14ac:dyDescent="0.25">
      <c r="A684" t="s">
        <v>2080</v>
      </c>
      <c r="B684" t="s">
        <v>2010</v>
      </c>
      <c r="C684" t="s">
        <v>2081</v>
      </c>
      <c r="D684" t="s">
        <v>2082</v>
      </c>
    </row>
    <row r="685" spans="1:4" x14ac:dyDescent="0.25">
      <c r="A685" t="s">
        <v>2083</v>
      </c>
      <c r="B685" t="s">
        <v>2010</v>
      </c>
      <c r="C685" t="s">
        <v>2084</v>
      </c>
      <c r="D685" t="s">
        <v>818</v>
      </c>
    </row>
    <row r="686" spans="1:4" x14ac:dyDescent="0.25">
      <c r="A686" t="s">
        <v>2085</v>
      </c>
      <c r="B686" t="s">
        <v>2010</v>
      </c>
      <c r="C686" t="s">
        <v>2086</v>
      </c>
      <c r="D686" t="s">
        <v>2087</v>
      </c>
    </row>
    <row r="687" spans="1:4" x14ac:dyDescent="0.25">
      <c r="A687" t="s">
        <v>2088</v>
      </c>
      <c r="B687" t="s">
        <v>2010</v>
      </c>
      <c r="C687" t="s">
        <v>2089</v>
      </c>
      <c r="D687" t="s">
        <v>2090</v>
      </c>
    </row>
    <row r="688" spans="1:4" x14ac:dyDescent="0.25">
      <c r="A688" t="s">
        <v>2091</v>
      </c>
      <c r="B688" t="s">
        <v>2010</v>
      </c>
      <c r="C688" t="s">
        <v>2092</v>
      </c>
      <c r="D688" t="s">
        <v>2093</v>
      </c>
    </row>
    <row r="689" spans="1:4" x14ac:dyDescent="0.25">
      <c r="A689" t="s">
        <v>2094</v>
      </c>
      <c r="B689" t="s">
        <v>2010</v>
      </c>
      <c r="C689" t="s">
        <v>2095</v>
      </c>
      <c r="D689" t="s">
        <v>2096</v>
      </c>
    </row>
    <row r="690" spans="1:4" x14ac:dyDescent="0.25">
      <c r="A690" t="s">
        <v>2097</v>
      </c>
      <c r="B690" t="s">
        <v>2010</v>
      </c>
      <c r="C690" t="s">
        <v>2098</v>
      </c>
      <c r="D690" t="s">
        <v>2099</v>
      </c>
    </row>
    <row r="691" spans="1:4" x14ac:dyDescent="0.25">
      <c r="A691" t="s">
        <v>2100</v>
      </c>
      <c r="B691" t="s">
        <v>2010</v>
      </c>
      <c r="C691" t="s">
        <v>2101</v>
      </c>
      <c r="D691" t="s">
        <v>2102</v>
      </c>
    </row>
    <row r="692" spans="1:4" x14ac:dyDescent="0.25">
      <c r="A692" t="s">
        <v>2103</v>
      </c>
      <c r="B692" t="s">
        <v>2010</v>
      </c>
      <c r="C692" t="s">
        <v>2104</v>
      </c>
      <c r="D692" t="s">
        <v>2105</v>
      </c>
    </row>
    <row r="693" spans="1:4" x14ac:dyDescent="0.25">
      <c r="A693" t="s">
        <v>2106</v>
      </c>
      <c r="B693" t="s">
        <v>2010</v>
      </c>
      <c r="C693" t="s">
        <v>2107</v>
      </c>
      <c r="D693" t="s">
        <v>2108</v>
      </c>
    </row>
    <row r="694" spans="1:4" x14ac:dyDescent="0.25">
      <c r="A694" t="s">
        <v>2109</v>
      </c>
      <c r="B694" t="s">
        <v>2010</v>
      </c>
      <c r="C694" t="s">
        <v>2110</v>
      </c>
      <c r="D694" t="s">
        <v>2111</v>
      </c>
    </row>
    <row r="695" spans="1:4" x14ac:dyDescent="0.25">
      <c r="A695" t="s">
        <v>2112</v>
      </c>
      <c r="B695" t="s">
        <v>2010</v>
      </c>
      <c r="C695" t="s">
        <v>2113</v>
      </c>
      <c r="D695" t="s">
        <v>2114</v>
      </c>
    </row>
    <row r="696" spans="1:4" x14ac:dyDescent="0.25">
      <c r="A696" t="s">
        <v>2115</v>
      </c>
      <c r="B696" t="s">
        <v>2010</v>
      </c>
      <c r="C696" t="s">
        <v>2116</v>
      </c>
      <c r="D696" t="s">
        <v>2117</v>
      </c>
    </row>
    <row r="697" spans="1:4" x14ac:dyDescent="0.25">
      <c r="A697" t="s">
        <v>2118</v>
      </c>
      <c r="B697" t="s">
        <v>2010</v>
      </c>
      <c r="C697" t="s">
        <v>2119</v>
      </c>
      <c r="D697" t="s">
        <v>2120</v>
      </c>
    </row>
    <row r="698" spans="1:4" x14ac:dyDescent="0.25">
      <c r="A698" t="s">
        <v>2121</v>
      </c>
      <c r="B698" t="s">
        <v>2010</v>
      </c>
      <c r="C698" t="s">
        <v>2122</v>
      </c>
      <c r="D698" t="s">
        <v>2123</v>
      </c>
    </row>
    <row r="699" spans="1:4" x14ac:dyDescent="0.25">
      <c r="A699" t="s">
        <v>2124</v>
      </c>
      <c r="B699" t="s">
        <v>2010</v>
      </c>
      <c r="C699" t="s">
        <v>2125</v>
      </c>
      <c r="D699" t="s">
        <v>2126</v>
      </c>
    </row>
    <row r="700" spans="1:4" x14ac:dyDescent="0.25">
      <c r="A700" t="s">
        <v>2127</v>
      </c>
      <c r="B700" t="s">
        <v>2010</v>
      </c>
      <c r="C700" t="s">
        <v>2128</v>
      </c>
      <c r="D700" t="s">
        <v>2129</v>
      </c>
    </row>
    <row r="701" spans="1:4" x14ac:dyDescent="0.25">
      <c r="A701" t="s">
        <v>2130</v>
      </c>
      <c r="B701" t="s">
        <v>2010</v>
      </c>
      <c r="C701" t="s">
        <v>2131</v>
      </c>
      <c r="D701" t="s">
        <v>818</v>
      </c>
    </row>
    <row r="702" spans="1:4" x14ac:dyDescent="0.25">
      <c r="A702" t="s">
        <v>2132</v>
      </c>
      <c r="B702" t="s">
        <v>2010</v>
      </c>
      <c r="C702" t="s">
        <v>2133</v>
      </c>
      <c r="D702" t="s">
        <v>2134</v>
      </c>
    </row>
    <row r="703" spans="1:4" x14ac:dyDescent="0.25">
      <c r="A703" t="s">
        <v>2135</v>
      </c>
      <c r="B703" t="s">
        <v>2010</v>
      </c>
      <c r="C703" t="s">
        <v>2136</v>
      </c>
      <c r="D703" t="s">
        <v>2137</v>
      </c>
    </row>
    <row r="704" spans="1:4" x14ac:dyDescent="0.25">
      <c r="A704" t="s">
        <v>2138</v>
      </c>
      <c r="B704" t="s">
        <v>2010</v>
      </c>
      <c r="C704" t="s">
        <v>2139</v>
      </c>
      <c r="D704" t="s">
        <v>2140</v>
      </c>
    </row>
    <row r="705" spans="1:4" x14ac:dyDescent="0.25">
      <c r="A705" t="s">
        <v>2141</v>
      </c>
      <c r="B705" t="s">
        <v>2010</v>
      </c>
      <c r="C705" t="s">
        <v>2142</v>
      </c>
      <c r="D705" t="s">
        <v>2143</v>
      </c>
    </row>
    <row r="706" spans="1:4" x14ac:dyDescent="0.25">
      <c r="A706" t="s">
        <v>2144</v>
      </c>
      <c r="B706" t="s">
        <v>2145</v>
      </c>
      <c r="C706" t="s">
        <v>2146</v>
      </c>
      <c r="D706" t="s">
        <v>2147</v>
      </c>
    </row>
    <row r="707" spans="1:4" x14ac:dyDescent="0.25">
      <c r="A707" t="s">
        <v>2148</v>
      </c>
      <c r="B707" t="s">
        <v>2145</v>
      </c>
      <c r="C707" t="s">
        <v>2149</v>
      </c>
      <c r="D707" t="s">
        <v>2150</v>
      </c>
    </row>
    <row r="708" spans="1:4" x14ac:dyDescent="0.25">
      <c r="A708" t="s">
        <v>2151</v>
      </c>
      <c r="B708" t="s">
        <v>2145</v>
      </c>
      <c r="C708" t="s">
        <v>2152</v>
      </c>
      <c r="D708" t="s">
        <v>2153</v>
      </c>
    </row>
    <row r="709" spans="1:4" x14ac:dyDescent="0.25">
      <c r="A709" t="s">
        <v>2154</v>
      </c>
      <c r="B709" t="s">
        <v>2145</v>
      </c>
      <c r="C709" t="s">
        <v>2155</v>
      </c>
      <c r="D709" t="s">
        <v>2156</v>
      </c>
    </row>
    <row r="710" spans="1:4" x14ac:dyDescent="0.25">
      <c r="A710" t="s">
        <v>2157</v>
      </c>
      <c r="B710" t="s">
        <v>2145</v>
      </c>
      <c r="C710" t="s">
        <v>2158</v>
      </c>
      <c r="D710" t="s">
        <v>2159</v>
      </c>
    </row>
    <row r="711" spans="1:4" x14ac:dyDescent="0.25">
      <c r="A711" t="s">
        <v>2160</v>
      </c>
      <c r="B711" t="s">
        <v>2145</v>
      </c>
      <c r="C711" t="s">
        <v>2161</v>
      </c>
      <c r="D711" t="s">
        <v>2162</v>
      </c>
    </row>
    <row r="712" spans="1:4" x14ac:dyDescent="0.25">
      <c r="A712" t="s">
        <v>2163</v>
      </c>
      <c r="B712" t="s">
        <v>2145</v>
      </c>
      <c r="C712" t="s">
        <v>2164</v>
      </c>
      <c r="D712" t="s">
        <v>2165</v>
      </c>
    </row>
    <row r="713" spans="1:4" x14ac:dyDescent="0.25">
      <c r="A713" t="s">
        <v>2166</v>
      </c>
      <c r="B713" t="s">
        <v>2145</v>
      </c>
      <c r="C713" t="s">
        <v>2167</v>
      </c>
      <c r="D713" t="s">
        <v>2168</v>
      </c>
    </row>
    <row r="714" spans="1:4" x14ac:dyDescent="0.25">
      <c r="A714" t="s">
        <v>2169</v>
      </c>
      <c r="B714" t="s">
        <v>2145</v>
      </c>
      <c r="C714" t="s">
        <v>2170</v>
      </c>
      <c r="D714" t="s">
        <v>2171</v>
      </c>
    </row>
    <row r="715" spans="1:4" x14ac:dyDescent="0.25">
      <c r="A715" t="s">
        <v>2172</v>
      </c>
      <c r="B715" t="s">
        <v>2145</v>
      </c>
      <c r="C715" t="s">
        <v>2173</v>
      </c>
      <c r="D715" t="s">
        <v>2174</v>
      </c>
    </row>
    <row r="716" spans="1:4" x14ac:dyDescent="0.25">
      <c r="A716" t="s">
        <v>2175</v>
      </c>
      <c r="B716" t="s">
        <v>2145</v>
      </c>
      <c r="C716" t="s">
        <v>2176</v>
      </c>
      <c r="D716" t="s">
        <v>2177</v>
      </c>
    </row>
    <row r="717" spans="1:4" x14ac:dyDescent="0.25">
      <c r="A717" t="s">
        <v>2178</v>
      </c>
      <c r="B717" t="s">
        <v>2145</v>
      </c>
      <c r="C717" t="s">
        <v>2179</v>
      </c>
      <c r="D717" t="s">
        <v>2180</v>
      </c>
    </row>
    <row r="718" spans="1:4" x14ac:dyDescent="0.25">
      <c r="A718" t="s">
        <v>2181</v>
      </c>
      <c r="B718" t="s">
        <v>2145</v>
      </c>
      <c r="C718" t="s">
        <v>2182</v>
      </c>
      <c r="D718" t="s">
        <v>2183</v>
      </c>
    </row>
    <row r="719" spans="1:4" x14ac:dyDescent="0.25">
      <c r="A719" t="s">
        <v>2184</v>
      </c>
      <c r="B719" t="s">
        <v>2145</v>
      </c>
      <c r="C719" t="s">
        <v>2185</v>
      </c>
      <c r="D719" t="s">
        <v>2186</v>
      </c>
    </row>
    <row r="720" spans="1:4" x14ac:dyDescent="0.25">
      <c r="A720" t="s">
        <v>2187</v>
      </c>
      <c r="B720" t="s">
        <v>2145</v>
      </c>
      <c r="C720" t="s">
        <v>2188</v>
      </c>
      <c r="D720" t="s">
        <v>2189</v>
      </c>
    </row>
    <row r="721" spans="1:4" x14ac:dyDescent="0.25">
      <c r="A721" t="s">
        <v>2190</v>
      </c>
      <c r="B721" t="s">
        <v>2191</v>
      </c>
      <c r="C721" t="s">
        <v>2192</v>
      </c>
      <c r="D721" t="s">
        <v>2193</v>
      </c>
    </row>
    <row r="722" spans="1:4" x14ac:dyDescent="0.25">
      <c r="A722" t="s">
        <v>2194</v>
      </c>
      <c r="B722" t="s">
        <v>2191</v>
      </c>
      <c r="C722" t="s">
        <v>2195</v>
      </c>
      <c r="D722" t="s">
        <v>2196</v>
      </c>
    </row>
    <row r="723" spans="1:4" x14ac:dyDescent="0.25">
      <c r="A723" t="s">
        <v>2197</v>
      </c>
      <c r="B723" t="s">
        <v>2191</v>
      </c>
      <c r="C723" t="s">
        <v>2198</v>
      </c>
      <c r="D723" t="s">
        <v>2199</v>
      </c>
    </row>
    <row r="724" spans="1:4" x14ac:dyDescent="0.25">
      <c r="A724" t="s">
        <v>2200</v>
      </c>
      <c r="B724" t="s">
        <v>2191</v>
      </c>
      <c r="C724" t="s">
        <v>2201</v>
      </c>
      <c r="D724" t="s">
        <v>2202</v>
      </c>
    </row>
    <row r="725" spans="1:4" x14ac:dyDescent="0.25">
      <c r="A725" t="s">
        <v>2203</v>
      </c>
      <c r="B725" t="s">
        <v>2191</v>
      </c>
      <c r="C725" t="s">
        <v>2204</v>
      </c>
      <c r="D725" t="s">
        <v>2205</v>
      </c>
    </row>
    <row r="726" spans="1:4" x14ac:dyDescent="0.25">
      <c r="A726" t="s">
        <v>2206</v>
      </c>
      <c r="B726" t="s">
        <v>2191</v>
      </c>
      <c r="C726" t="s">
        <v>2207</v>
      </c>
      <c r="D726" t="s">
        <v>2208</v>
      </c>
    </row>
    <row r="727" spans="1:4" x14ac:dyDescent="0.25">
      <c r="A727" t="s">
        <v>2209</v>
      </c>
      <c r="B727" t="s">
        <v>2191</v>
      </c>
      <c r="C727" t="s">
        <v>2210</v>
      </c>
      <c r="D727" t="s">
        <v>2211</v>
      </c>
    </row>
    <row r="728" spans="1:4" x14ac:dyDescent="0.25">
      <c r="B728" t="s">
        <v>2191</v>
      </c>
      <c r="C728" t="s">
        <v>2212</v>
      </c>
      <c r="D728" t="s">
        <v>2213</v>
      </c>
    </row>
    <row r="729" spans="1:4" x14ac:dyDescent="0.25">
      <c r="A729" t="s">
        <v>2214</v>
      </c>
      <c r="B729" t="s">
        <v>2191</v>
      </c>
      <c r="C729" t="s">
        <v>1138</v>
      </c>
      <c r="D729" t="s">
        <v>2215</v>
      </c>
    </row>
    <row r="730" spans="1:4" x14ac:dyDescent="0.25">
      <c r="A730" t="s">
        <v>2216</v>
      </c>
      <c r="B730" t="s">
        <v>2191</v>
      </c>
      <c r="C730" t="s">
        <v>2217</v>
      </c>
      <c r="D730" t="s">
        <v>2218</v>
      </c>
    </row>
    <row r="731" spans="1:4" x14ac:dyDescent="0.25">
      <c r="A731" t="s">
        <v>2219</v>
      </c>
      <c r="B731" t="s">
        <v>2191</v>
      </c>
      <c r="C731" t="s">
        <v>2220</v>
      </c>
      <c r="D731" t="s">
        <v>2221</v>
      </c>
    </row>
    <row r="732" spans="1:4" x14ac:dyDescent="0.25">
      <c r="A732" t="s">
        <v>2222</v>
      </c>
      <c r="B732" t="s">
        <v>2191</v>
      </c>
      <c r="C732" t="s">
        <v>2223</v>
      </c>
      <c r="D732" t="s">
        <v>2224</v>
      </c>
    </row>
    <row r="733" spans="1:4" x14ac:dyDescent="0.25">
      <c r="A733" t="s">
        <v>2225</v>
      </c>
      <c r="B733" t="s">
        <v>2191</v>
      </c>
      <c r="C733" t="s">
        <v>2226</v>
      </c>
      <c r="D733" t="s">
        <v>2227</v>
      </c>
    </row>
    <row r="734" spans="1:4" x14ac:dyDescent="0.25">
      <c r="A734" t="s">
        <v>2228</v>
      </c>
      <c r="B734" t="s">
        <v>2191</v>
      </c>
      <c r="C734" t="s">
        <v>2229</v>
      </c>
      <c r="D734" t="s">
        <v>2230</v>
      </c>
    </row>
    <row r="735" spans="1:4" x14ac:dyDescent="0.25">
      <c r="A735" t="s">
        <v>2231</v>
      </c>
      <c r="B735" t="s">
        <v>2191</v>
      </c>
      <c r="C735" t="s">
        <v>2232</v>
      </c>
      <c r="D735" t="s">
        <v>2233</v>
      </c>
    </row>
    <row r="736" spans="1:4" x14ac:dyDescent="0.25">
      <c r="B736" t="s">
        <v>2191</v>
      </c>
      <c r="C736" t="s">
        <v>2234</v>
      </c>
      <c r="D736" t="s">
        <v>2235</v>
      </c>
    </row>
    <row r="737" spans="1:4" x14ac:dyDescent="0.25">
      <c r="A737" t="s">
        <v>2236</v>
      </c>
      <c r="B737" t="s">
        <v>2191</v>
      </c>
      <c r="C737" t="s">
        <v>2237</v>
      </c>
      <c r="D737" t="s">
        <v>2238</v>
      </c>
    </row>
    <row r="738" spans="1:4" x14ac:dyDescent="0.25">
      <c r="A738" t="s">
        <v>2239</v>
      </c>
      <c r="B738" t="s">
        <v>2191</v>
      </c>
      <c r="C738" t="s">
        <v>2240</v>
      </c>
      <c r="D738" t="s">
        <v>2241</v>
      </c>
    </row>
    <row r="739" spans="1:4" x14ac:dyDescent="0.25">
      <c r="A739" t="s">
        <v>2242</v>
      </c>
      <c r="B739" t="s">
        <v>2191</v>
      </c>
      <c r="C739" t="s">
        <v>2243</v>
      </c>
      <c r="D739" t="s">
        <v>2244</v>
      </c>
    </row>
    <row r="740" spans="1:4" x14ac:dyDescent="0.25">
      <c r="A740" t="s">
        <v>2245</v>
      </c>
      <c r="B740" t="s">
        <v>2191</v>
      </c>
      <c r="C740" t="s">
        <v>2246</v>
      </c>
      <c r="D740" t="s">
        <v>2247</v>
      </c>
    </row>
    <row r="741" spans="1:4" x14ac:dyDescent="0.25">
      <c r="A741" t="s">
        <v>2248</v>
      </c>
      <c r="B741" t="s">
        <v>2191</v>
      </c>
      <c r="C741" t="s">
        <v>2249</v>
      </c>
      <c r="D741" t="s">
        <v>2250</v>
      </c>
    </row>
    <row r="742" spans="1:4" x14ac:dyDescent="0.25">
      <c r="A742" t="s">
        <v>2251</v>
      </c>
      <c r="B742" t="s">
        <v>2191</v>
      </c>
      <c r="C742" t="s">
        <v>2252</v>
      </c>
      <c r="D742" t="s">
        <v>2253</v>
      </c>
    </row>
    <row r="743" spans="1:4" x14ac:dyDescent="0.25">
      <c r="A743" t="s">
        <v>2254</v>
      </c>
      <c r="B743" t="s">
        <v>2191</v>
      </c>
      <c r="C743" t="s">
        <v>1326</v>
      </c>
      <c r="D743" t="s">
        <v>2255</v>
      </c>
    </row>
    <row r="744" spans="1:4" x14ac:dyDescent="0.25">
      <c r="A744" t="s">
        <v>2256</v>
      </c>
      <c r="B744" t="s">
        <v>2191</v>
      </c>
      <c r="C744" t="s">
        <v>2257</v>
      </c>
      <c r="D744" t="s">
        <v>2258</v>
      </c>
    </row>
    <row r="745" spans="1:4" x14ac:dyDescent="0.25">
      <c r="A745" t="s">
        <v>2259</v>
      </c>
      <c r="B745" t="s">
        <v>2191</v>
      </c>
      <c r="C745" t="s">
        <v>2260</v>
      </c>
      <c r="D745" t="s">
        <v>2261</v>
      </c>
    </row>
    <row r="746" spans="1:4" x14ac:dyDescent="0.25">
      <c r="A746" t="s">
        <v>2262</v>
      </c>
      <c r="B746" t="s">
        <v>2191</v>
      </c>
      <c r="C746" t="s">
        <v>2263</v>
      </c>
      <c r="D746" t="s">
        <v>2264</v>
      </c>
    </row>
    <row r="747" spans="1:4" x14ac:dyDescent="0.25">
      <c r="A747" t="s">
        <v>2265</v>
      </c>
      <c r="B747" t="s">
        <v>2191</v>
      </c>
      <c r="C747" t="s">
        <v>2266</v>
      </c>
      <c r="D747" t="s">
        <v>2267</v>
      </c>
    </row>
    <row r="748" spans="1:4" x14ac:dyDescent="0.25">
      <c r="A748" t="s">
        <v>2268</v>
      </c>
      <c r="B748" t="s">
        <v>2191</v>
      </c>
      <c r="C748" t="s">
        <v>2269</v>
      </c>
      <c r="D748" t="s">
        <v>2270</v>
      </c>
    </row>
    <row r="749" spans="1:4" x14ac:dyDescent="0.25">
      <c r="A749" t="s">
        <v>2271</v>
      </c>
      <c r="B749" t="s">
        <v>2191</v>
      </c>
      <c r="C749" t="s">
        <v>2272</v>
      </c>
      <c r="D749" t="s">
        <v>2273</v>
      </c>
    </row>
    <row r="750" spans="1:4" x14ac:dyDescent="0.25">
      <c r="A750" t="s">
        <v>2274</v>
      </c>
      <c r="B750" t="s">
        <v>2191</v>
      </c>
      <c r="C750" t="s">
        <v>2275</v>
      </c>
      <c r="D750" t="s">
        <v>2276</v>
      </c>
    </row>
    <row r="751" spans="1:4" x14ac:dyDescent="0.25">
      <c r="A751" t="s">
        <v>2277</v>
      </c>
      <c r="B751" t="s">
        <v>2191</v>
      </c>
      <c r="C751" t="s">
        <v>2278</v>
      </c>
      <c r="D751" t="s">
        <v>2279</v>
      </c>
    </row>
    <row r="752" spans="1:4" x14ac:dyDescent="0.25">
      <c r="A752" t="s">
        <v>2280</v>
      </c>
      <c r="B752" t="s">
        <v>2191</v>
      </c>
      <c r="C752" t="s">
        <v>2281</v>
      </c>
      <c r="D752" t="s">
        <v>2282</v>
      </c>
    </row>
    <row r="753" spans="1:4" x14ac:dyDescent="0.25">
      <c r="A753" t="s">
        <v>2283</v>
      </c>
      <c r="B753" t="s">
        <v>2191</v>
      </c>
      <c r="C753" t="s">
        <v>2284</v>
      </c>
      <c r="D753" t="s">
        <v>2285</v>
      </c>
    </row>
    <row r="754" spans="1:4" x14ac:dyDescent="0.25">
      <c r="A754" t="s">
        <v>2286</v>
      </c>
      <c r="B754" t="s">
        <v>2191</v>
      </c>
      <c r="C754" t="s">
        <v>2287</v>
      </c>
      <c r="D754" t="s">
        <v>2288</v>
      </c>
    </row>
    <row r="755" spans="1:4" x14ac:dyDescent="0.25">
      <c r="A755" t="s">
        <v>2289</v>
      </c>
      <c r="B755" t="s">
        <v>2191</v>
      </c>
      <c r="C755" t="s">
        <v>2290</v>
      </c>
      <c r="D755" t="s">
        <v>2291</v>
      </c>
    </row>
    <row r="756" spans="1:4" x14ac:dyDescent="0.25">
      <c r="B756" t="s">
        <v>2191</v>
      </c>
      <c r="C756" t="s">
        <v>2292</v>
      </c>
      <c r="D756" t="s">
        <v>2293</v>
      </c>
    </row>
    <row r="757" spans="1:4" x14ac:dyDescent="0.25">
      <c r="A757" t="s">
        <v>2294</v>
      </c>
      <c r="B757" t="s">
        <v>2191</v>
      </c>
      <c r="C757" t="s">
        <v>2295</v>
      </c>
      <c r="D757" t="s">
        <v>2296</v>
      </c>
    </row>
    <row r="758" spans="1:4" x14ac:dyDescent="0.25">
      <c r="A758" t="s">
        <v>2297</v>
      </c>
      <c r="B758" t="s">
        <v>2191</v>
      </c>
      <c r="C758" t="s">
        <v>2298</v>
      </c>
      <c r="D758" t="s">
        <v>2299</v>
      </c>
    </row>
    <row r="759" spans="1:4" x14ac:dyDescent="0.25">
      <c r="A759" t="s">
        <v>2300</v>
      </c>
      <c r="B759" t="s">
        <v>2191</v>
      </c>
      <c r="C759" t="s">
        <v>2301</v>
      </c>
      <c r="D759" t="s">
        <v>2302</v>
      </c>
    </row>
    <row r="760" spans="1:4" x14ac:dyDescent="0.25">
      <c r="A760" t="s">
        <v>2303</v>
      </c>
      <c r="B760" t="s">
        <v>2191</v>
      </c>
      <c r="C760" t="s">
        <v>2304</v>
      </c>
      <c r="D760" t="s">
        <v>2305</v>
      </c>
    </row>
    <row r="761" spans="1:4" x14ac:dyDescent="0.25">
      <c r="A761" t="s">
        <v>2306</v>
      </c>
      <c r="B761" t="s">
        <v>2191</v>
      </c>
      <c r="C761" t="s">
        <v>2307</v>
      </c>
      <c r="D761" t="s">
        <v>2308</v>
      </c>
    </row>
    <row r="762" spans="1:4" x14ac:dyDescent="0.25">
      <c r="A762" t="s">
        <v>2309</v>
      </c>
      <c r="B762" t="s">
        <v>2191</v>
      </c>
      <c r="C762" t="s">
        <v>2310</v>
      </c>
      <c r="D762" t="s">
        <v>2311</v>
      </c>
    </row>
    <row r="763" spans="1:4" x14ac:dyDescent="0.25">
      <c r="A763" t="s">
        <v>2312</v>
      </c>
      <c r="B763" t="s">
        <v>2191</v>
      </c>
      <c r="C763" t="s">
        <v>2313</v>
      </c>
      <c r="D763" t="s">
        <v>2314</v>
      </c>
    </row>
    <row r="764" spans="1:4" x14ac:dyDescent="0.25">
      <c r="A764" t="s">
        <v>2315</v>
      </c>
      <c r="B764" t="s">
        <v>2191</v>
      </c>
      <c r="C764" t="s">
        <v>2316</v>
      </c>
      <c r="D764" t="s">
        <v>2317</v>
      </c>
    </row>
    <row r="765" spans="1:4" x14ac:dyDescent="0.25">
      <c r="A765" t="s">
        <v>2318</v>
      </c>
      <c r="B765" t="s">
        <v>2191</v>
      </c>
      <c r="C765" t="s">
        <v>2319</v>
      </c>
      <c r="D765" t="s">
        <v>2320</v>
      </c>
    </row>
    <row r="766" spans="1:4" x14ac:dyDescent="0.25">
      <c r="A766" t="s">
        <v>2321</v>
      </c>
      <c r="B766" t="s">
        <v>2191</v>
      </c>
      <c r="C766" t="s">
        <v>2322</v>
      </c>
      <c r="D766" t="s">
        <v>2323</v>
      </c>
    </row>
    <row r="767" spans="1:4" x14ac:dyDescent="0.25">
      <c r="B767" t="s">
        <v>2191</v>
      </c>
      <c r="C767" t="s">
        <v>2324</v>
      </c>
      <c r="D767" t="s">
        <v>2325</v>
      </c>
    </row>
    <row r="768" spans="1:4" x14ac:dyDescent="0.25">
      <c r="A768" t="s">
        <v>2326</v>
      </c>
      <c r="B768" t="s">
        <v>2191</v>
      </c>
      <c r="C768" t="s">
        <v>2327</v>
      </c>
      <c r="D768" t="s">
        <v>2328</v>
      </c>
    </row>
    <row r="769" spans="1:4" x14ac:dyDescent="0.25">
      <c r="A769" t="s">
        <v>2329</v>
      </c>
      <c r="B769" t="s">
        <v>2191</v>
      </c>
      <c r="C769" t="s">
        <v>2330</v>
      </c>
      <c r="D769" t="s">
        <v>2331</v>
      </c>
    </row>
    <row r="770" spans="1:4" x14ac:dyDescent="0.25">
      <c r="A770" t="s">
        <v>2332</v>
      </c>
      <c r="B770" t="s">
        <v>2191</v>
      </c>
      <c r="C770" t="s">
        <v>2333</v>
      </c>
      <c r="D770" t="s">
        <v>2334</v>
      </c>
    </row>
    <row r="771" spans="1:4" x14ac:dyDescent="0.25">
      <c r="A771" t="s">
        <v>2335</v>
      </c>
      <c r="B771" t="s">
        <v>2191</v>
      </c>
      <c r="C771" t="s">
        <v>2336</v>
      </c>
      <c r="D771" t="s">
        <v>2337</v>
      </c>
    </row>
    <row r="772" spans="1:4" x14ac:dyDescent="0.25">
      <c r="A772" t="s">
        <v>2338</v>
      </c>
      <c r="B772" t="s">
        <v>2191</v>
      </c>
      <c r="C772" t="s">
        <v>2339</v>
      </c>
      <c r="D772" t="s">
        <v>2340</v>
      </c>
    </row>
    <row r="773" spans="1:4" x14ac:dyDescent="0.25">
      <c r="A773" t="s">
        <v>2341</v>
      </c>
      <c r="B773" t="s">
        <v>2191</v>
      </c>
      <c r="C773" t="s">
        <v>2342</v>
      </c>
      <c r="D773" t="s">
        <v>2343</v>
      </c>
    </row>
    <row r="774" spans="1:4" x14ac:dyDescent="0.25">
      <c r="A774" t="s">
        <v>2344</v>
      </c>
      <c r="B774" t="s">
        <v>2191</v>
      </c>
      <c r="C774" t="s">
        <v>2345</v>
      </c>
      <c r="D774" t="s">
        <v>2346</v>
      </c>
    </row>
    <row r="775" spans="1:4" x14ac:dyDescent="0.25">
      <c r="A775" t="s">
        <v>2347</v>
      </c>
      <c r="B775" t="s">
        <v>2191</v>
      </c>
      <c r="C775" t="s">
        <v>2348</v>
      </c>
      <c r="D775" t="s">
        <v>818</v>
      </c>
    </row>
    <row r="776" spans="1:4" x14ac:dyDescent="0.25">
      <c r="A776" t="s">
        <v>2349</v>
      </c>
      <c r="B776" t="s">
        <v>2191</v>
      </c>
      <c r="C776" t="s">
        <v>2350</v>
      </c>
      <c r="D776" t="s">
        <v>2351</v>
      </c>
    </row>
    <row r="777" spans="1:4" x14ac:dyDescent="0.25">
      <c r="A777" t="s">
        <v>2352</v>
      </c>
      <c r="B777" t="s">
        <v>2191</v>
      </c>
      <c r="C777" t="s">
        <v>2353</v>
      </c>
      <c r="D777" t="s">
        <v>2354</v>
      </c>
    </row>
    <row r="778" spans="1:4" x14ac:dyDescent="0.25">
      <c r="A778" t="s">
        <v>2355</v>
      </c>
      <c r="B778" t="s">
        <v>2191</v>
      </c>
      <c r="C778" t="s">
        <v>2356</v>
      </c>
      <c r="D778" t="s">
        <v>2357</v>
      </c>
    </row>
    <row r="779" spans="1:4" x14ac:dyDescent="0.25">
      <c r="A779" t="s">
        <v>2358</v>
      </c>
      <c r="B779" t="s">
        <v>2191</v>
      </c>
      <c r="C779" t="s">
        <v>2359</v>
      </c>
      <c r="D779" t="s">
        <v>2360</v>
      </c>
    </row>
    <row r="780" spans="1:4" x14ac:dyDescent="0.25">
      <c r="A780" t="s">
        <v>2361</v>
      </c>
      <c r="B780" t="s">
        <v>2191</v>
      </c>
      <c r="C780" t="s">
        <v>2362</v>
      </c>
      <c r="D780" t="s">
        <v>2363</v>
      </c>
    </row>
    <row r="781" spans="1:4" x14ac:dyDescent="0.25">
      <c r="A781" t="s">
        <v>2364</v>
      </c>
      <c r="B781" t="s">
        <v>2191</v>
      </c>
      <c r="C781" t="s">
        <v>2365</v>
      </c>
      <c r="D781" t="s">
        <v>2366</v>
      </c>
    </row>
    <row r="782" spans="1:4" x14ac:dyDescent="0.25">
      <c r="A782" t="s">
        <v>2367</v>
      </c>
      <c r="B782" t="s">
        <v>2191</v>
      </c>
      <c r="C782" t="s">
        <v>2368</v>
      </c>
      <c r="D782" t="s">
        <v>2369</v>
      </c>
    </row>
    <row r="783" spans="1:4" x14ac:dyDescent="0.25">
      <c r="A783" t="s">
        <v>2370</v>
      </c>
      <c r="B783" t="s">
        <v>2191</v>
      </c>
      <c r="C783" t="s">
        <v>2371</v>
      </c>
      <c r="D783" t="s">
        <v>2372</v>
      </c>
    </row>
    <row r="784" spans="1:4" x14ac:dyDescent="0.25">
      <c r="A784" t="s">
        <v>2373</v>
      </c>
      <c r="B784" t="s">
        <v>2191</v>
      </c>
      <c r="C784" t="s">
        <v>2374</v>
      </c>
      <c r="D784" t="s">
        <v>2375</v>
      </c>
    </row>
    <row r="785" spans="1:4" x14ac:dyDescent="0.25">
      <c r="A785" t="s">
        <v>2376</v>
      </c>
      <c r="B785" t="s">
        <v>2191</v>
      </c>
      <c r="C785" t="s">
        <v>2377</v>
      </c>
      <c r="D785" t="s">
        <v>2378</v>
      </c>
    </row>
    <row r="786" spans="1:4" x14ac:dyDescent="0.25">
      <c r="A786" t="s">
        <v>2379</v>
      </c>
      <c r="B786" t="s">
        <v>2191</v>
      </c>
      <c r="C786" t="s">
        <v>2380</v>
      </c>
      <c r="D786" t="s">
        <v>2381</v>
      </c>
    </row>
    <row r="787" spans="1:4" x14ac:dyDescent="0.25">
      <c r="A787" t="s">
        <v>2382</v>
      </c>
      <c r="B787" t="s">
        <v>2191</v>
      </c>
      <c r="C787" t="s">
        <v>2383</v>
      </c>
      <c r="D787" t="s">
        <v>2384</v>
      </c>
    </row>
    <row r="788" spans="1:4" x14ac:dyDescent="0.25">
      <c r="A788" t="s">
        <v>2385</v>
      </c>
      <c r="B788" t="s">
        <v>2191</v>
      </c>
      <c r="C788" t="s">
        <v>2386</v>
      </c>
      <c r="D788" t="s">
        <v>2387</v>
      </c>
    </row>
    <row r="789" spans="1:4" x14ac:dyDescent="0.25">
      <c r="A789" t="s">
        <v>2388</v>
      </c>
      <c r="B789" t="s">
        <v>2191</v>
      </c>
      <c r="C789" t="s">
        <v>2389</v>
      </c>
      <c r="D789" t="s">
        <v>2390</v>
      </c>
    </row>
    <row r="790" spans="1:4" x14ac:dyDescent="0.25">
      <c r="A790" t="s">
        <v>2391</v>
      </c>
      <c r="B790" t="s">
        <v>2191</v>
      </c>
      <c r="C790" t="s">
        <v>2392</v>
      </c>
      <c r="D790" t="s">
        <v>2393</v>
      </c>
    </row>
    <row r="791" spans="1:4" x14ac:dyDescent="0.25">
      <c r="A791" t="s">
        <v>2394</v>
      </c>
      <c r="B791" t="s">
        <v>2191</v>
      </c>
      <c r="C791" t="s">
        <v>2395</v>
      </c>
      <c r="D791" t="s">
        <v>2396</v>
      </c>
    </row>
    <row r="792" spans="1:4" x14ac:dyDescent="0.25">
      <c r="A792" t="s">
        <v>2397</v>
      </c>
      <c r="B792" t="s">
        <v>2191</v>
      </c>
      <c r="C792" t="s">
        <v>2398</v>
      </c>
      <c r="D792" t="s">
        <v>2399</v>
      </c>
    </row>
    <row r="793" spans="1:4" x14ac:dyDescent="0.25">
      <c r="A793" t="s">
        <v>2400</v>
      </c>
      <c r="B793" t="s">
        <v>2191</v>
      </c>
      <c r="C793" t="s">
        <v>2401</v>
      </c>
      <c r="D793" t="s">
        <v>2402</v>
      </c>
    </row>
    <row r="794" spans="1:4" x14ac:dyDescent="0.25">
      <c r="A794" t="s">
        <v>2403</v>
      </c>
      <c r="B794" t="s">
        <v>2404</v>
      </c>
      <c r="C794" t="s">
        <v>2405</v>
      </c>
      <c r="D794" t="s">
        <v>2406</v>
      </c>
    </row>
    <row r="795" spans="1:4" x14ac:dyDescent="0.25">
      <c r="A795" t="s">
        <v>2407</v>
      </c>
      <c r="B795" t="s">
        <v>2404</v>
      </c>
      <c r="C795" t="s">
        <v>2408</v>
      </c>
      <c r="D795" t="s">
        <v>2409</v>
      </c>
    </row>
    <row r="796" spans="1:4" x14ac:dyDescent="0.25">
      <c r="A796" t="s">
        <v>2410</v>
      </c>
      <c r="B796" t="s">
        <v>2404</v>
      </c>
      <c r="C796" t="s">
        <v>2411</v>
      </c>
      <c r="D796" t="s">
        <v>2412</v>
      </c>
    </row>
    <row r="797" spans="1:4" x14ac:dyDescent="0.25">
      <c r="A797" t="s">
        <v>2413</v>
      </c>
      <c r="B797" t="s">
        <v>2404</v>
      </c>
      <c r="C797" t="s">
        <v>2414</v>
      </c>
      <c r="D797" t="s">
        <v>2415</v>
      </c>
    </row>
    <row r="798" spans="1:4" x14ac:dyDescent="0.25">
      <c r="A798" t="s">
        <v>2416</v>
      </c>
      <c r="B798" t="s">
        <v>2404</v>
      </c>
      <c r="C798" t="s">
        <v>2417</v>
      </c>
      <c r="D798" t="s">
        <v>2418</v>
      </c>
    </row>
    <row r="799" spans="1:4" x14ac:dyDescent="0.25">
      <c r="A799" t="s">
        <v>2419</v>
      </c>
      <c r="B799" t="s">
        <v>2404</v>
      </c>
      <c r="C799" t="s">
        <v>2420</v>
      </c>
      <c r="D799" t="s">
        <v>2421</v>
      </c>
    </row>
    <row r="800" spans="1:4" x14ac:dyDescent="0.25">
      <c r="A800" t="s">
        <v>2422</v>
      </c>
      <c r="B800" t="s">
        <v>2404</v>
      </c>
      <c r="C800" t="s">
        <v>2423</v>
      </c>
      <c r="D800" t="s">
        <v>2424</v>
      </c>
    </row>
    <row r="801" spans="1:4" x14ac:dyDescent="0.25">
      <c r="A801" t="s">
        <v>2425</v>
      </c>
      <c r="B801" t="s">
        <v>2404</v>
      </c>
      <c r="C801" t="s">
        <v>2426</v>
      </c>
      <c r="D801" t="s">
        <v>2427</v>
      </c>
    </row>
    <row r="802" spans="1:4" x14ac:dyDescent="0.25">
      <c r="A802" t="s">
        <v>2428</v>
      </c>
      <c r="B802" t="s">
        <v>2404</v>
      </c>
      <c r="C802" t="s">
        <v>2429</v>
      </c>
      <c r="D802" t="s">
        <v>2430</v>
      </c>
    </row>
    <row r="803" spans="1:4" x14ac:dyDescent="0.25">
      <c r="A803" t="s">
        <v>2431</v>
      </c>
      <c r="B803" t="s">
        <v>2404</v>
      </c>
      <c r="C803" t="s">
        <v>1717</v>
      </c>
      <c r="D803" t="s">
        <v>2432</v>
      </c>
    </row>
    <row r="804" spans="1:4" x14ac:dyDescent="0.25">
      <c r="A804" t="s">
        <v>2433</v>
      </c>
      <c r="B804" t="s">
        <v>2404</v>
      </c>
      <c r="C804" t="s">
        <v>1720</v>
      </c>
      <c r="D804" t="s">
        <v>2434</v>
      </c>
    </row>
    <row r="805" spans="1:4" x14ac:dyDescent="0.25">
      <c r="A805" t="s">
        <v>2435</v>
      </c>
      <c r="B805" t="s">
        <v>2404</v>
      </c>
      <c r="C805" t="s">
        <v>2436</v>
      </c>
      <c r="D805" t="s">
        <v>2437</v>
      </c>
    </row>
    <row r="806" spans="1:4" x14ac:dyDescent="0.25">
      <c r="A806" t="s">
        <v>2438</v>
      </c>
      <c r="B806" t="s">
        <v>2404</v>
      </c>
      <c r="C806" t="s">
        <v>473</v>
      </c>
      <c r="D806" t="s">
        <v>2439</v>
      </c>
    </row>
    <row r="807" spans="1:4" x14ac:dyDescent="0.25">
      <c r="A807" t="s">
        <v>2440</v>
      </c>
      <c r="B807" t="s">
        <v>2404</v>
      </c>
      <c r="C807" t="s">
        <v>476</v>
      </c>
      <c r="D807" t="s">
        <v>2441</v>
      </c>
    </row>
    <row r="808" spans="1:4" x14ac:dyDescent="0.25">
      <c r="A808" t="s">
        <v>2442</v>
      </c>
      <c r="B808" t="s">
        <v>2404</v>
      </c>
      <c r="C808" t="s">
        <v>2443</v>
      </c>
      <c r="D808" t="s">
        <v>2444</v>
      </c>
    </row>
    <row r="809" spans="1:4" x14ac:dyDescent="0.25">
      <c r="A809" t="s">
        <v>2445</v>
      </c>
      <c r="B809" t="s">
        <v>2404</v>
      </c>
      <c r="C809" t="s">
        <v>2446</v>
      </c>
      <c r="D809" t="s">
        <v>2447</v>
      </c>
    </row>
    <row r="810" spans="1:4" x14ac:dyDescent="0.25">
      <c r="A810" t="s">
        <v>2448</v>
      </c>
      <c r="B810" t="s">
        <v>2449</v>
      </c>
      <c r="C810" t="s">
        <v>2450</v>
      </c>
      <c r="D810" t="s">
        <v>2451</v>
      </c>
    </row>
    <row r="811" spans="1:4" x14ac:dyDescent="0.25">
      <c r="A811" t="s">
        <v>2452</v>
      </c>
      <c r="B811" t="s">
        <v>2449</v>
      </c>
      <c r="C811" t="s">
        <v>2453</v>
      </c>
      <c r="D811" t="s">
        <v>2454</v>
      </c>
    </row>
    <row r="812" spans="1:4" x14ac:dyDescent="0.25">
      <c r="A812" t="s">
        <v>2455</v>
      </c>
      <c r="B812" t="s">
        <v>2449</v>
      </c>
      <c r="C812" t="s">
        <v>2456</v>
      </c>
      <c r="D812" t="s">
        <v>2457</v>
      </c>
    </row>
    <row r="813" spans="1:4" x14ac:dyDescent="0.25">
      <c r="A813" t="s">
        <v>2458</v>
      </c>
      <c r="B813" t="s">
        <v>2449</v>
      </c>
      <c r="C813" t="s">
        <v>2459</v>
      </c>
      <c r="D813" t="s">
        <v>2460</v>
      </c>
    </row>
    <row r="814" spans="1:4" x14ac:dyDescent="0.25">
      <c r="A814" t="s">
        <v>2461</v>
      </c>
      <c r="B814" t="s">
        <v>2449</v>
      </c>
      <c r="C814" t="s">
        <v>72</v>
      </c>
      <c r="D814" t="s">
        <v>2462</v>
      </c>
    </row>
    <row r="815" spans="1:4" x14ac:dyDescent="0.25">
      <c r="A815" t="s">
        <v>2463</v>
      </c>
      <c r="B815" t="s">
        <v>2449</v>
      </c>
      <c r="C815" t="s">
        <v>2464</v>
      </c>
      <c r="D815" t="s">
        <v>2465</v>
      </c>
    </row>
    <row r="816" spans="1:4" x14ac:dyDescent="0.25">
      <c r="A816" t="s">
        <v>2466</v>
      </c>
      <c r="B816" t="s">
        <v>2449</v>
      </c>
      <c r="C816" t="s">
        <v>2467</v>
      </c>
      <c r="D816" t="s">
        <v>2468</v>
      </c>
    </row>
    <row r="817" spans="1:4" x14ac:dyDescent="0.25">
      <c r="B817" t="s">
        <v>2449</v>
      </c>
      <c r="C817" t="s">
        <v>2469</v>
      </c>
      <c r="D817" t="s">
        <v>2470</v>
      </c>
    </row>
    <row r="818" spans="1:4" x14ac:dyDescent="0.25">
      <c r="A818" t="s">
        <v>2471</v>
      </c>
      <c r="B818" t="s">
        <v>2449</v>
      </c>
      <c r="C818" t="s">
        <v>2472</v>
      </c>
      <c r="D818" t="s">
        <v>2473</v>
      </c>
    </row>
    <row r="819" spans="1:4" x14ac:dyDescent="0.25">
      <c r="A819" t="s">
        <v>2474</v>
      </c>
      <c r="B819" t="s">
        <v>2449</v>
      </c>
      <c r="C819" t="s">
        <v>2475</v>
      </c>
      <c r="D819" t="s">
        <v>2476</v>
      </c>
    </row>
    <row r="820" spans="1:4" x14ac:dyDescent="0.25">
      <c r="A820" t="s">
        <v>2477</v>
      </c>
      <c r="B820" t="s">
        <v>2449</v>
      </c>
      <c r="C820" t="s">
        <v>2478</v>
      </c>
      <c r="D820" t="s">
        <v>2479</v>
      </c>
    </row>
    <row r="821" spans="1:4" x14ac:dyDescent="0.25">
      <c r="A821" t="s">
        <v>2480</v>
      </c>
      <c r="B821" t="s">
        <v>2449</v>
      </c>
      <c r="C821" t="s">
        <v>2481</v>
      </c>
      <c r="D821" t="s">
        <v>2482</v>
      </c>
    </row>
    <row r="822" spans="1:4" x14ac:dyDescent="0.25">
      <c r="A822" t="s">
        <v>2483</v>
      </c>
      <c r="B822" t="s">
        <v>2449</v>
      </c>
      <c r="C822" t="s">
        <v>2484</v>
      </c>
      <c r="D822" t="s">
        <v>2485</v>
      </c>
    </row>
    <row r="823" spans="1:4" x14ac:dyDescent="0.25">
      <c r="A823" t="s">
        <v>2486</v>
      </c>
      <c r="B823" t="s">
        <v>2449</v>
      </c>
      <c r="C823" t="s">
        <v>2487</v>
      </c>
      <c r="D823" t="s">
        <v>2488</v>
      </c>
    </row>
    <row r="824" spans="1:4" x14ac:dyDescent="0.25">
      <c r="A824" t="s">
        <v>2489</v>
      </c>
      <c r="B824" t="s">
        <v>2449</v>
      </c>
      <c r="C824" t="s">
        <v>2490</v>
      </c>
      <c r="D824" t="s">
        <v>2491</v>
      </c>
    </row>
    <row r="825" spans="1:4" x14ac:dyDescent="0.25">
      <c r="A825" t="s">
        <v>2492</v>
      </c>
      <c r="B825" t="s">
        <v>2449</v>
      </c>
      <c r="C825" t="s">
        <v>2493</v>
      </c>
      <c r="D825" t="s">
        <v>2494</v>
      </c>
    </row>
    <row r="826" spans="1:4" x14ac:dyDescent="0.25">
      <c r="A826" t="s">
        <v>2495</v>
      </c>
      <c r="B826" t="s">
        <v>2449</v>
      </c>
      <c r="C826" t="s">
        <v>2496</v>
      </c>
      <c r="D826" t="s">
        <v>2497</v>
      </c>
    </row>
    <row r="827" spans="1:4" x14ac:dyDescent="0.25">
      <c r="A827" t="s">
        <v>2498</v>
      </c>
      <c r="B827" t="s">
        <v>2449</v>
      </c>
      <c r="C827" t="s">
        <v>2499</v>
      </c>
      <c r="D827" t="s">
        <v>2500</v>
      </c>
    </row>
    <row r="828" spans="1:4" x14ac:dyDescent="0.25">
      <c r="A828" t="s">
        <v>2501</v>
      </c>
      <c r="B828" t="s">
        <v>2449</v>
      </c>
      <c r="C828" t="s">
        <v>2502</v>
      </c>
      <c r="D828" t="s">
        <v>2503</v>
      </c>
    </row>
    <row r="829" spans="1:4" x14ac:dyDescent="0.25">
      <c r="A829" t="s">
        <v>2504</v>
      </c>
      <c r="B829" t="s">
        <v>2449</v>
      </c>
      <c r="C829" t="s">
        <v>2505</v>
      </c>
      <c r="D829" t="s">
        <v>2506</v>
      </c>
    </row>
    <row r="830" spans="1:4" x14ac:dyDescent="0.25">
      <c r="A830" t="s">
        <v>2507</v>
      </c>
      <c r="B830" t="s">
        <v>2449</v>
      </c>
      <c r="C830" t="s">
        <v>2508</v>
      </c>
      <c r="D830" t="s">
        <v>2509</v>
      </c>
    </row>
    <row r="831" spans="1:4" x14ac:dyDescent="0.25">
      <c r="A831" t="s">
        <v>2510</v>
      </c>
      <c r="B831" t="s">
        <v>2449</v>
      </c>
      <c r="C831" t="s">
        <v>2511</v>
      </c>
      <c r="D831" t="s">
        <v>2512</v>
      </c>
    </row>
    <row r="832" spans="1:4" x14ac:dyDescent="0.25">
      <c r="A832" t="s">
        <v>2513</v>
      </c>
      <c r="B832" t="s">
        <v>2449</v>
      </c>
      <c r="C832" t="s">
        <v>2514</v>
      </c>
      <c r="D832" t="s">
        <v>2515</v>
      </c>
    </row>
    <row r="833" spans="1:4" x14ac:dyDescent="0.25">
      <c r="A833" t="s">
        <v>2516</v>
      </c>
      <c r="B833" t="s">
        <v>2449</v>
      </c>
      <c r="C833" t="s">
        <v>2517</v>
      </c>
      <c r="D833" t="s">
        <v>2518</v>
      </c>
    </row>
    <row r="834" spans="1:4" x14ac:dyDescent="0.25">
      <c r="A834" t="s">
        <v>2519</v>
      </c>
      <c r="B834" t="s">
        <v>2449</v>
      </c>
      <c r="C834" t="s">
        <v>2520</v>
      </c>
      <c r="D834" t="s">
        <v>2521</v>
      </c>
    </row>
    <row r="835" spans="1:4" x14ac:dyDescent="0.25">
      <c r="A835" t="s">
        <v>2522</v>
      </c>
      <c r="B835" t="s">
        <v>2449</v>
      </c>
      <c r="C835" t="s">
        <v>2523</v>
      </c>
      <c r="D835" t="s">
        <v>2524</v>
      </c>
    </row>
    <row r="836" spans="1:4" x14ac:dyDescent="0.25">
      <c r="A836" t="s">
        <v>2525</v>
      </c>
      <c r="B836" t="s">
        <v>2449</v>
      </c>
      <c r="C836" t="s">
        <v>2526</v>
      </c>
      <c r="D836" t="s">
        <v>2527</v>
      </c>
    </row>
    <row r="837" spans="1:4" x14ac:dyDescent="0.25">
      <c r="A837" t="s">
        <v>2528</v>
      </c>
      <c r="B837" t="s">
        <v>2449</v>
      </c>
      <c r="C837" t="s">
        <v>2529</v>
      </c>
      <c r="D837" t="s">
        <v>2530</v>
      </c>
    </row>
    <row r="838" spans="1:4" x14ac:dyDescent="0.25">
      <c r="A838" t="s">
        <v>2531</v>
      </c>
      <c r="B838" t="s">
        <v>2449</v>
      </c>
      <c r="C838" t="s">
        <v>2532</v>
      </c>
      <c r="D838" t="s">
        <v>2533</v>
      </c>
    </row>
    <row r="839" spans="1:4" x14ac:dyDescent="0.25">
      <c r="A839" t="s">
        <v>2534</v>
      </c>
      <c r="B839" t="s">
        <v>2449</v>
      </c>
      <c r="C839" t="s">
        <v>2535</v>
      </c>
      <c r="D839" t="s">
        <v>2536</v>
      </c>
    </row>
    <row r="840" spans="1:4" x14ac:dyDescent="0.25">
      <c r="A840" t="s">
        <v>2537</v>
      </c>
      <c r="B840" t="s">
        <v>2449</v>
      </c>
      <c r="C840" t="s">
        <v>2538</v>
      </c>
      <c r="D840" t="s">
        <v>2539</v>
      </c>
    </row>
    <row r="841" spans="1:4" x14ac:dyDescent="0.25">
      <c r="A841" t="s">
        <v>2540</v>
      </c>
      <c r="B841" t="s">
        <v>2449</v>
      </c>
      <c r="C841" t="s">
        <v>2541</v>
      </c>
      <c r="D841" t="s">
        <v>2542</v>
      </c>
    </row>
    <row r="842" spans="1:4" x14ac:dyDescent="0.25">
      <c r="A842" t="s">
        <v>2543</v>
      </c>
      <c r="B842" t="s">
        <v>2449</v>
      </c>
      <c r="C842" t="s">
        <v>2544</v>
      </c>
      <c r="D842" t="s">
        <v>2545</v>
      </c>
    </row>
    <row r="843" spans="1:4" x14ac:dyDescent="0.25">
      <c r="A843" t="s">
        <v>2546</v>
      </c>
      <c r="B843" t="s">
        <v>2449</v>
      </c>
      <c r="C843" t="s">
        <v>2547</v>
      </c>
      <c r="D843" t="s">
        <v>2548</v>
      </c>
    </row>
    <row r="844" spans="1:4" x14ac:dyDescent="0.25">
      <c r="A844" t="s">
        <v>2549</v>
      </c>
      <c r="B844" t="s">
        <v>2449</v>
      </c>
      <c r="C844" t="s">
        <v>2550</v>
      </c>
      <c r="D844" t="s">
        <v>2551</v>
      </c>
    </row>
    <row r="845" spans="1:4" x14ac:dyDescent="0.25">
      <c r="A845" t="s">
        <v>2552</v>
      </c>
      <c r="B845" t="s">
        <v>2449</v>
      </c>
      <c r="C845" t="s">
        <v>2553</v>
      </c>
      <c r="D845" t="s">
        <v>2554</v>
      </c>
    </row>
    <row r="846" spans="1:4" x14ac:dyDescent="0.25">
      <c r="A846" t="s">
        <v>2555</v>
      </c>
      <c r="B846" t="s">
        <v>2449</v>
      </c>
      <c r="C846" t="s">
        <v>2556</v>
      </c>
      <c r="D846" t="s">
        <v>2557</v>
      </c>
    </row>
    <row r="847" spans="1:4" x14ac:dyDescent="0.25">
      <c r="A847" t="s">
        <v>2558</v>
      </c>
      <c r="B847" t="s">
        <v>2449</v>
      </c>
      <c r="C847" t="s">
        <v>2559</v>
      </c>
      <c r="D847" t="s">
        <v>2560</v>
      </c>
    </row>
    <row r="848" spans="1:4" x14ac:dyDescent="0.25">
      <c r="A848" t="s">
        <v>2561</v>
      </c>
      <c r="B848" t="s">
        <v>2449</v>
      </c>
      <c r="C848" t="s">
        <v>2562</v>
      </c>
      <c r="D848" t="s">
        <v>2563</v>
      </c>
    </row>
    <row r="849" spans="1:4" x14ac:dyDescent="0.25">
      <c r="A849" t="s">
        <v>2564</v>
      </c>
      <c r="B849" t="s">
        <v>2449</v>
      </c>
      <c r="C849" t="s">
        <v>2565</v>
      </c>
      <c r="D849" t="s">
        <v>2566</v>
      </c>
    </row>
    <row r="850" spans="1:4" x14ac:dyDescent="0.25">
      <c r="A850" t="s">
        <v>2567</v>
      </c>
      <c r="B850" t="s">
        <v>2449</v>
      </c>
      <c r="C850" t="s">
        <v>2568</v>
      </c>
      <c r="D850" t="s">
        <v>2569</v>
      </c>
    </row>
    <row r="851" spans="1:4" x14ac:dyDescent="0.25">
      <c r="A851" t="s">
        <v>2570</v>
      </c>
      <c r="B851" t="s">
        <v>2449</v>
      </c>
      <c r="C851" t="s">
        <v>2571</v>
      </c>
      <c r="D851" t="s">
        <v>2572</v>
      </c>
    </row>
    <row r="852" spans="1:4" x14ac:dyDescent="0.25">
      <c r="A852" t="s">
        <v>2573</v>
      </c>
      <c r="B852" t="s">
        <v>2449</v>
      </c>
      <c r="C852" t="s">
        <v>2574</v>
      </c>
      <c r="D852" t="s">
        <v>2575</v>
      </c>
    </row>
    <row r="853" spans="1:4" x14ac:dyDescent="0.25">
      <c r="A853" t="s">
        <v>2576</v>
      </c>
      <c r="B853" t="s">
        <v>2449</v>
      </c>
      <c r="C853" t="s">
        <v>2577</v>
      </c>
      <c r="D853" t="s">
        <v>2578</v>
      </c>
    </row>
    <row r="854" spans="1:4" x14ac:dyDescent="0.25">
      <c r="A854" t="s">
        <v>2579</v>
      </c>
      <c r="B854" t="s">
        <v>2449</v>
      </c>
      <c r="C854" t="s">
        <v>2580</v>
      </c>
      <c r="D854" t="s">
        <v>2581</v>
      </c>
    </row>
    <row r="855" spans="1:4" x14ac:dyDescent="0.25">
      <c r="A855" t="s">
        <v>2582</v>
      </c>
      <c r="B855" t="s">
        <v>2449</v>
      </c>
      <c r="C855" t="s">
        <v>2583</v>
      </c>
      <c r="D855" t="s">
        <v>2584</v>
      </c>
    </row>
    <row r="856" spans="1:4" x14ac:dyDescent="0.25">
      <c r="A856" t="s">
        <v>2585</v>
      </c>
      <c r="B856" t="s">
        <v>2449</v>
      </c>
      <c r="C856" t="s">
        <v>2586</v>
      </c>
      <c r="D856" t="s">
        <v>2587</v>
      </c>
    </row>
    <row r="857" spans="1:4" x14ac:dyDescent="0.25">
      <c r="A857" t="s">
        <v>2588</v>
      </c>
      <c r="B857" t="s">
        <v>2449</v>
      </c>
      <c r="C857" t="s">
        <v>2589</v>
      </c>
      <c r="D857" t="s">
        <v>2590</v>
      </c>
    </row>
    <row r="858" spans="1:4" x14ac:dyDescent="0.25">
      <c r="A858" t="s">
        <v>2591</v>
      </c>
      <c r="B858" t="s">
        <v>2449</v>
      </c>
      <c r="C858" t="s">
        <v>2592</v>
      </c>
      <c r="D858" t="s">
        <v>2593</v>
      </c>
    </row>
    <row r="859" spans="1:4" x14ac:dyDescent="0.25">
      <c r="A859" t="s">
        <v>2594</v>
      </c>
      <c r="B859" t="s">
        <v>2449</v>
      </c>
      <c r="C859" t="s">
        <v>2595</v>
      </c>
      <c r="D859" t="s">
        <v>2596</v>
      </c>
    </row>
    <row r="860" spans="1:4" x14ac:dyDescent="0.25">
      <c r="A860" t="s">
        <v>2597</v>
      </c>
      <c r="B860" t="s">
        <v>2449</v>
      </c>
      <c r="C860" t="s">
        <v>2598</v>
      </c>
      <c r="D860" t="s">
        <v>2599</v>
      </c>
    </row>
    <row r="861" spans="1:4" x14ac:dyDescent="0.25">
      <c r="A861" t="s">
        <v>2600</v>
      </c>
      <c r="B861" t="s">
        <v>2449</v>
      </c>
      <c r="C861" t="s">
        <v>2601</v>
      </c>
      <c r="D861" t="s">
        <v>2602</v>
      </c>
    </row>
    <row r="862" spans="1:4" x14ac:dyDescent="0.25">
      <c r="A862" t="s">
        <v>2603</v>
      </c>
      <c r="B862" t="s">
        <v>2449</v>
      </c>
      <c r="C862" t="s">
        <v>2604</v>
      </c>
      <c r="D862" t="s">
        <v>2605</v>
      </c>
    </row>
    <row r="863" spans="1:4" x14ac:dyDescent="0.25">
      <c r="A863" t="s">
        <v>2606</v>
      </c>
      <c r="B863" t="s">
        <v>2449</v>
      </c>
      <c r="C863" t="s">
        <v>2607</v>
      </c>
      <c r="D863" t="s">
        <v>2608</v>
      </c>
    </row>
    <row r="864" spans="1:4" x14ac:dyDescent="0.25">
      <c r="B864" t="s">
        <v>2449</v>
      </c>
      <c r="C864" t="s">
        <v>2609</v>
      </c>
      <c r="D864" t="s">
        <v>2610</v>
      </c>
    </row>
    <row r="865" spans="1:4" x14ac:dyDescent="0.25">
      <c r="A865" t="s">
        <v>2611</v>
      </c>
      <c r="B865" t="s">
        <v>2449</v>
      </c>
      <c r="C865" t="s">
        <v>2612</v>
      </c>
      <c r="D865" t="s">
        <v>2613</v>
      </c>
    </row>
    <row r="866" spans="1:4" x14ac:dyDescent="0.25">
      <c r="A866" t="s">
        <v>2614</v>
      </c>
      <c r="B866" t="s">
        <v>2615</v>
      </c>
      <c r="C866" t="s">
        <v>2616</v>
      </c>
      <c r="D866" t="s">
        <v>2617</v>
      </c>
    </row>
    <row r="867" spans="1:4" x14ac:dyDescent="0.25">
      <c r="A867" t="s">
        <v>2618</v>
      </c>
      <c r="B867" t="s">
        <v>2615</v>
      </c>
      <c r="C867" t="s">
        <v>2619</v>
      </c>
      <c r="D867" t="s">
        <v>2620</v>
      </c>
    </row>
    <row r="868" spans="1:4" x14ac:dyDescent="0.25">
      <c r="A868" t="s">
        <v>2621</v>
      </c>
      <c r="B868" t="s">
        <v>2615</v>
      </c>
      <c r="C868" t="s">
        <v>2622</v>
      </c>
      <c r="D868" t="s">
        <v>2623</v>
      </c>
    </row>
    <row r="869" spans="1:4" x14ac:dyDescent="0.25">
      <c r="A869" t="s">
        <v>2624</v>
      </c>
      <c r="B869" t="s">
        <v>2615</v>
      </c>
      <c r="C869" t="s">
        <v>2625</v>
      </c>
      <c r="D869" t="s">
        <v>2626</v>
      </c>
    </row>
    <row r="870" spans="1:4" x14ac:dyDescent="0.25">
      <c r="A870" t="s">
        <v>2627</v>
      </c>
      <c r="B870" t="s">
        <v>2615</v>
      </c>
      <c r="C870" t="s">
        <v>2628</v>
      </c>
      <c r="D870" t="s">
        <v>2629</v>
      </c>
    </row>
    <row r="871" spans="1:4" x14ac:dyDescent="0.25">
      <c r="A871" t="s">
        <v>2630</v>
      </c>
      <c r="B871" t="s">
        <v>2615</v>
      </c>
      <c r="C871" t="s">
        <v>2631</v>
      </c>
      <c r="D871" t="s">
        <v>2632</v>
      </c>
    </row>
    <row r="872" spans="1:4" x14ac:dyDescent="0.25">
      <c r="A872" t="s">
        <v>2633</v>
      </c>
      <c r="B872" t="s">
        <v>2615</v>
      </c>
      <c r="C872" t="s">
        <v>2634</v>
      </c>
      <c r="D872" t="s">
        <v>2635</v>
      </c>
    </row>
    <row r="873" spans="1:4" x14ac:dyDescent="0.25">
      <c r="A873" t="s">
        <v>2636</v>
      </c>
      <c r="B873" t="s">
        <v>2615</v>
      </c>
      <c r="C873" t="s">
        <v>2637</v>
      </c>
      <c r="D873" t="s">
        <v>2638</v>
      </c>
    </row>
    <row r="874" spans="1:4" x14ac:dyDescent="0.25">
      <c r="A874" t="s">
        <v>2639</v>
      </c>
      <c r="B874" t="s">
        <v>2615</v>
      </c>
      <c r="C874" t="s">
        <v>2640</v>
      </c>
      <c r="D874" t="s">
        <v>2641</v>
      </c>
    </row>
    <row r="875" spans="1:4" x14ac:dyDescent="0.25">
      <c r="A875" t="s">
        <v>2642</v>
      </c>
      <c r="B875" t="s">
        <v>2615</v>
      </c>
      <c r="C875" t="s">
        <v>2643</v>
      </c>
      <c r="D875" t="s">
        <v>2644</v>
      </c>
    </row>
    <row r="876" spans="1:4" x14ac:dyDescent="0.25">
      <c r="A876" t="s">
        <v>2645</v>
      </c>
      <c r="B876" t="s">
        <v>2615</v>
      </c>
      <c r="C876" t="s">
        <v>2646</v>
      </c>
      <c r="D876" t="s">
        <v>2647</v>
      </c>
    </row>
    <row r="877" spans="1:4" x14ac:dyDescent="0.25">
      <c r="A877" t="s">
        <v>2648</v>
      </c>
      <c r="B877" t="s">
        <v>2615</v>
      </c>
      <c r="C877" t="s">
        <v>2649</v>
      </c>
      <c r="D877" t="s">
        <v>2650</v>
      </c>
    </row>
    <row r="878" spans="1:4" x14ac:dyDescent="0.25">
      <c r="A878" t="s">
        <v>2651</v>
      </c>
      <c r="B878" t="s">
        <v>2615</v>
      </c>
      <c r="C878" t="s">
        <v>2652</v>
      </c>
      <c r="D878" t="s">
        <v>2653</v>
      </c>
    </row>
    <row r="879" spans="1:4" x14ac:dyDescent="0.25">
      <c r="A879" t="s">
        <v>2654</v>
      </c>
      <c r="B879" t="s">
        <v>2615</v>
      </c>
      <c r="C879" t="s">
        <v>2655</v>
      </c>
      <c r="D879" t="s">
        <v>2656</v>
      </c>
    </row>
    <row r="880" spans="1:4" x14ac:dyDescent="0.25">
      <c r="A880" t="s">
        <v>2657</v>
      </c>
      <c r="B880" t="s">
        <v>2615</v>
      </c>
      <c r="C880" t="s">
        <v>2658</v>
      </c>
      <c r="D880" t="s">
        <v>2659</v>
      </c>
    </row>
    <row r="881" spans="1:4" x14ac:dyDescent="0.25">
      <c r="A881" t="s">
        <v>2660</v>
      </c>
      <c r="B881" t="s">
        <v>2615</v>
      </c>
      <c r="C881" t="s">
        <v>2661</v>
      </c>
      <c r="D881" t="s">
        <v>2662</v>
      </c>
    </row>
    <row r="882" spans="1:4" x14ac:dyDescent="0.25">
      <c r="A882" t="s">
        <v>2663</v>
      </c>
      <c r="B882" t="s">
        <v>2615</v>
      </c>
      <c r="C882" t="s">
        <v>2664</v>
      </c>
      <c r="D882" t="s">
        <v>2665</v>
      </c>
    </row>
    <row r="883" spans="1:4" x14ac:dyDescent="0.25">
      <c r="A883" t="s">
        <v>2666</v>
      </c>
      <c r="B883" t="s">
        <v>2615</v>
      </c>
      <c r="C883" t="s">
        <v>2667</v>
      </c>
      <c r="D883" t="s">
        <v>2668</v>
      </c>
    </row>
    <row r="884" spans="1:4" x14ac:dyDescent="0.25">
      <c r="A884" t="s">
        <v>2669</v>
      </c>
      <c r="B884" t="s">
        <v>2615</v>
      </c>
      <c r="C884" t="s">
        <v>2670</v>
      </c>
      <c r="D884" t="s">
        <v>2671</v>
      </c>
    </row>
    <row r="885" spans="1:4" x14ac:dyDescent="0.25">
      <c r="A885" t="s">
        <v>2672</v>
      </c>
      <c r="B885" t="s">
        <v>2615</v>
      </c>
      <c r="C885" t="s">
        <v>2673</v>
      </c>
      <c r="D885" t="s">
        <v>2674</v>
      </c>
    </row>
    <row r="886" spans="1:4" x14ac:dyDescent="0.25">
      <c r="A886" t="s">
        <v>2675</v>
      </c>
      <c r="B886" t="s">
        <v>2615</v>
      </c>
      <c r="C886" t="s">
        <v>2676</v>
      </c>
      <c r="D886" t="s">
        <v>2677</v>
      </c>
    </row>
    <row r="887" spans="1:4" x14ac:dyDescent="0.25">
      <c r="A887" t="s">
        <v>2678</v>
      </c>
      <c r="B887" t="s">
        <v>2615</v>
      </c>
      <c r="C887" t="s">
        <v>2679</v>
      </c>
      <c r="D887" t="s">
        <v>2680</v>
      </c>
    </row>
    <row r="888" spans="1:4" x14ac:dyDescent="0.25">
      <c r="A888" t="s">
        <v>2681</v>
      </c>
      <c r="B888" t="s">
        <v>2615</v>
      </c>
      <c r="C888" t="s">
        <v>2682</v>
      </c>
      <c r="D888" t="s">
        <v>2683</v>
      </c>
    </row>
    <row r="889" spans="1:4" x14ac:dyDescent="0.25">
      <c r="A889" t="s">
        <v>2684</v>
      </c>
      <c r="B889" t="s">
        <v>2615</v>
      </c>
      <c r="C889" t="s">
        <v>2685</v>
      </c>
      <c r="D889" t="s">
        <v>2686</v>
      </c>
    </row>
    <row r="890" spans="1:4" x14ac:dyDescent="0.25">
      <c r="A890" t="s">
        <v>2687</v>
      </c>
      <c r="B890" t="s">
        <v>2615</v>
      </c>
      <c r="C890" t="s">
        <v>2688</v>
      </c>
      <c r="D890" t="s">
        <v>2689</v>
      </c>
    </row>
    <row r="891" spans="1:4" x14ac:dyDescent="0.25">
      <c r="A891" t="s">
        <v>2690</v>
      </c>
      <c r="B891" t="s">
        <v>2615</v>
      </c>
      <c r="C891" t="s">
        <v>2691</v>
      </c>
      <c r="D891" t="s">
        <v>2692</v>
      </c>
    </row>
    <row r="892" spans="1:4" x14ac:dyDescent="0.25">
      <c r="A892" t="s">
        <v>2693</v>
      </c>
      <c r="B892" t="s">
        <v>2615</v>
      </c>
      <c r="C892" t="s">
        <v>2694</v>
      </c>
      <c r="D892" t="s">
        <v>2695</v>
      </c>
    </row>
    <row r="893" spans="1:4" x14ac:dyDescent="0.25">
      <c r="A893" t="s">
        <v>2696</v>
      </c>
      <c r="B893" t="s">
        <v>2615</v>
      </c>
      <c r="C893" t="s">
        <v>2697</v>
      </c>
      <c r="D893" t="s">
        <v>2698</v>
      </c>
    </row>
    <row r="894" spans="1:4" x14ac:dyDescent="0.25">
      <c r="A894" t="s">
        <v>2699</v>
      </c>
      <c r="B894" t="s">
        <v>2615</v>
      </c>
      <c r="C894" t="s">
        <v>2700</v>
      </c>
      <c r="D894" t="s">
        <v>2701</v>
      </c>
    </row>
    <row r="895" spans="1:4" x14ac:dyDescent="0.25">
      <c r="A895" t="s">
        <v>2702</v>
      </c>
      <c r="B895" t="s">
        <v>2615</v>
      </c>
      <c r="C895" t="s">
        <v>2703</v>
      </c>
      <c r="D895" t="s">
        <v>2704</v>
      </c>
    </row>
    <row r="896" spans="1:4" x14ac:dyDescent="0.25">
      <c r="A896" t="s">
        <v>2705</v>
      </c>
      <c r="B896" t="s">
        <v>2615</v>
      </c>
      <c r="C896" t="s">
        <v>2706</v>
      </c>
      <c r="D896" t="s">
        <v>2707</v>
      </c>
    </row>
    <row r="897" spans="1:4" x14ac:dyDescent="0.25">
      <c r="A897" t="s">
        <v>2708</v>
      </c>
      <c r="B897" t="s">
        <v>2615</v>
      </c>
      <c r="C897" t="s">
        <v>2709</v>
      </c>
      <c r="D897" t="s">
        <v>2710</v>
      </c>
    </row>
    <row r="898" spans="1:4" x14ac:dyDescent="0.25">
      <c r="A898" t="s">
        <v>2711</v>
      </c>
      <c r="B898" t="s">
        <v>2615</v>
      </c>
      <c r="C898" t="s">
        <v>2712</v>
      </c>
      <c r="D898" t="s">
        <v>2713</v>
      </c>
    </row>
    <row r="899" spans="1:4" x14ac:dyDescent="0.25">
      <c r="A899" t="s">
        <v>2714</v>
      </c>
      <c r="B899" t="s">
        <v>2615</v>
      </c>
      <c r="C899" t="s">
        <v>2715</v>
      </c>
      <c r="D899" t="s">
        <v>2716</v>
      </c>
    </row>
    <row r="900" spans="1:4" x14ac:dyDescent="0.25">
      <c r="A900" t="s">
        <v>2717</v>
      </c>
      <c r="B900" t="s">
        <v>2615</v>
      </c>
      <c r="C900" t="s">
        <v>2718</v>
      </c>
      <c r="D900" t="s">
        <v>2719</v>
      </c>
    </row>
    <row r="901" spans="1:4" x14ac:dyDescent="0.25">
      <c r="A901" t="s">
        <v>2720</v>
      </c>
      <c r="B901" t="s">
        <v>2615</v>
      </c>
      <c r="C901" t="s">
        <v>2721</v>
      </c>
      <c r="D901" t="s">
        <v>2722</v>
      </c>
    </row>
    <row r="902" spans="1:4" x14ac:dyDescent="0.25">
      <c r="A902" t="s">
        <v>2723</v>
      </c>
      <c r="B902" t="s">
        <v>2615</v>
      </c>
      <c r="C902" t="s">
        <v>2724</v>
      </c>
      <c r="D902" t="s">
        <v>2725</v>
      </c>
    </row>
    <row r="903" spans="1:4" x14ac:dyDescent="0.25">
      <c r="A903" t="s">
        <v>2726</v>
      </c>
      <c r="B903" t="s">
        <v>2615</v>
      </c>
      <c r="C903" t="s">
        <v>2727</v>
      </c>
      <c r="D903" t="s">
        <v>2728</v>
      </c>
    </row>
    <row r="904" spans="1:4" x14ac:dyDescent="0.25">
      <c r="A904" t="s">
        <v>2729</v>
      </c>
      <c r="B904" t="s">
        <v>2615</v>
      </c>
      <c r="C904" t="s">
        <v>2730</v>
      </c>
      <c r="D904" t="s">
        <v>2731</v>
      </c>
    </row>
    <row r="905" spans="1:4" x14ac:dyDescent="0.25">
      <c r="A905" t="s">
        <v>2732</v>
      </c>
      <c r="B905" t="s">
        <v>2615</v>
      </c>
      <c r="C905" t="s">
        <v>2733</v>
      </c>
      <c r="D905" t="s">
        <v>2734</v>
      </c>
    </row>
    <row r="906" spans="1:4" x14ac:dyDescent="0.25">
      <c r="A906" t="s">
        <v>2735</v>
      </c>
      <c r="B906" t="s">
        <v>2615</v>
      </c>
      <c r="C906" t="s">
        <v>2736</v>
      </c>
      <c r="D906" t="s">
        <v>2737</v>
      </c>
    </row>
    <row r="907" spans="1:4" x14ac:dyDescent="0.25">
      <c r="B907" t="s">
        <v>2615</v>
      </c>
      <c r="C907" t="s">
        <v>2738</v>
      </c>
      <c r="D907" t="s">
        <v>2739</v>
      </c>
    </row>
    <row r="908" spans="1:4" x14ac:dyDescent="0.25">
      <c r="A908" t="s">
        <v>2740</v>
      </c>
      <c r="B908" t="s">
        <v>2615</v>
      </c>
      <c r="C908" t="s">
        <v>2741</v>
      </c>
      <c r="D908" t="s">
        <v>2742</v>
      </c>
    </row>
    <row r="909" spans="1:4" x14ac:dyDescent="0.25">
      <c r="A909" t="s">
        <v>2743</v>
      </c>
      <c r="B909" t="s">
        <v>2615</v>
      </c>
      <c r="C909" t="s">
        <v>2744</v>
      </c>
      <c r="D909" t="s">
        <v>2745</v>
      </c>
    </row>
    <row r="910" spans="1:4" x14ac:dyDescent="0.25">
      <c r="A910" t="s">
        <v>2746</v>
      </c>
      <c r="B910" t="s">
        <v>2615</v>
      </c>
      <c r="C910" t="s">
        <v>2747</v>
      </c>
      <c r="D910" t="s">
        <v>2748</v>
      </c>
    </row>
    <row r="911" spans="1:4" x14ac:dyDescent="0.25">
      <c r="A911" t="s">
        <v>2749</v>
      </c>
      <c r="B911" t="s">
        <v>2615</v>
      </c>
      <c r="C911" t="s">
        <v>2750</v>
      </c>
      <c r="D911" t="s">
        <v>2751</v>
      </c>
    </row>
    <row r="912" spans="1:4" x14ac:dyDescent="0.25">
      <c r="A912" t="s">
        <v>2752</v>
      </c>
      <c r="B912" t="s">
        <v>2615</v>
      </c>
      <c r="C912" t="s">
        <v>2753</v>
      </c>
      <c r="D912" t="s">
        <v>2754</v>
      </c>
    </row>
    <row r="913" spans="1:4" x14ac:dyDescent="0.25">
      <c r="A913" t="s">
        <v>2755</v>
      </c>
      <c r="B913" t="s">
        <v>2615</v>
      </c>
      <c r="C913" t="s">
        <v>2756</v>
      </c>
      <c r="D913" t="s">
        <v>2757</v>
      </c>
    </row>
    <row r="914" spans="1:4" x14ac:dyDescent="0.25">
      <c r="A914" t="s">
        <v>2758</v>
      </c>
      <c r="B914" t="s">
        <v>2615</v>
      </c>
      <c r="C914" t="s">
        <v>2759</v>
      </c>
      <c r="D914" t="s">
        <v>2760</v>
      </c>
    </row>
    <row r="915" spans="1:4" x14ac:dyDescent="0.25">
      <c r="A915" t="s">
        <v>2761</v>
      </c>
      <c r="B915" t="s">
        <v>2615</v>
      </c>
      <c r="C915" t="s">
        <v>2762</v>
      </c>
      <c r="D915" t="s">
        <v>2763</v>
      </c>
    </row>
    <row r="916" spans="1:4" x14ac:dyDescent="0.25">
      <c r="A916" t="s">
        <v>2764</v>
      </c>
      <c r="B916" t="s">
        <v>2615</v>
      </c>
      <c r="C916" t="s">
        <v>2765</v>
      </c>
      <c r="D916" t="s">
        <v>2766</v>
      </c>
    </row>
    <row r="917" spans="1:4" x14ac:dyDescent="0.25">
      <c r="A917" t="s">
        <v>2767</v>
      </c>
      <c r="B917" t="s">
        <v>2615</v>
      </c>
      <c r="C917" t="s">
        <v>2768</v>
      </c>
      <c r="D917" t="s">
        <v>2769</v>
      </c>
    </row>
    <row r="918" spans="1:4" x14ac:dyDescent="0.25">
      <c r="A918" t="s">
        <v>2770</v>
      </c>
      <c r="B918" t="s">
        <v>2615</v>
      </c>
      <c r="C918" t="s">
        <v>2771</v>
      </c>
      <c r="D918" t="s">
        <v>2772</v>
      </c>
    </row>
    <row r="919" spans="1:4" x14ac:dyDescent="0.25">
      <c r="A919" t="s">
        <v>2773</v>
      </c>
      <c r="B919" t="s">
        <v>2615</v>
      </c>
      <c r="C919" t="s">
        <v>2774</v>
      </c>
      <c r="D919" t="s">
        <v>2775</v>
      </c>
    </row>
    <row r="920" spans="1:4" x14ac:dyDescent="0.25">
      <c r="A920" t="s">
        <v>2776</v>
      </c>
      <c r="B920" t="s">
        <v>2615</v>
      </c>
      <c r="C920" t="s">
        <v>2777</v>
      </c>
      <c r="D920" t="s">
        <v>2778</v>
      </c>
    </row>
    <row r="921" spans="1:4" x14ac:dyDescent="0.25">
      <c r="A921" t="s">
        <v>2779</v>
      </c>
      <c r="B921" t="s">
        <v>2615</v>
      </c>
      <c r="C921" t="s">
        <v>2780</v>
      </c>
      <c r="D921" t="s">
        <v>2781</v>
      </c>
    </row>
    <row r="922" spans="1:4" x14ac:dyDescent="0.25">
      <c r="A922" t="s">
        <v>2782</v>
      </c>
      <c r="B922" t="s">
        <v>2615</v>
      </c>
      <c r="C922" t="s">
        <v>2783</v>
      </c>
      <c r="D922" t="s">
        <v>2784</v>
      </c>
    </row>
    <row r="923" spans="1:4" x14ac:dyDescent="0.25">
      <c r="A923" t="s">
        <v>2785</v>
      </c>
      <c r="B923" t="s">
        <v>2615</v>
      </c>
      <c r="C923" t="s">
        <v>2786</v>
      </c>
      <c r="D923" t="s">
        <v>2787</v>
      </c>
    </row>
    <row r="924" spans="1:4" x14ac:dyDescent="0.25">
      <c r="A924" t="s">
        <v>2788</v>
      </c>
      <c r="B924" t="s">
        <v>2615</v>
      </c>
      <c r="C924" t="s">
        <v>2789</v>
      </c>
      <c r="D924" t="s">
        <v>2790</v>
      </c>
    </row>
    <row r="925" spans="1:4" x14ac:dyDescent="0.25">
      <c r="A925" t="s">
        <v>2791</v>
      </c>
      <c r="B925" t="s">
        <v>2615</v>
      </c>
      <c r="C925" t="s">
        <v>2792</v>
      </c>
      <c r="D925" t="s">
        <v>2793</v>
      </c>
    </row>
    <row r="926" spans="1:4" x14ac:dyDescent="0.25">
      <c r="A926" t="s">
        <v>2794</v>
      </c>
      <c r="B926" t="s">
        <v>2615</v>
      </c>
      <c r="C926" t="s">
        <v>2795</v>
      </c>
      <c r="D926" t="s">
        <v>2796</v>
      </c>
    </row>
    <row r="927" spans="1:4" x14ac:dyDescent="0.25">
      <c r="A927" t="s">
        <v>2797</v>
      </c>
      <c r="B927" t="s">
        <v>2615</v>
      </c>
      <c r="C927" t="s">
        <v>2798</v>
      </c>
      <c r="D927" t="s">
        <v>2799</v>
      </c>
    </row>
    <row r="928" spans="1:4" x14ac:dyDescent="0.25">
      <c r="A928" t="s">
        <v>2800</v>
      </c>
      <c r="B928" t="s">
        <v>2615</v>
      </c>
      <c r="C928" t="s">
        <v>2801</v>
      </c>
      <c r="D928" t="s">
        <v>2802</v>
      </c>
    </row>
    <row r="929" spans="1:4" x14ac:dyDescent="0.25">
      <c r="A929" t="s">
        <v>2803</v>
      </c>
      <c r="B929" t="s">
        <v>2615</v>
      </c>
      <c r="C929" t="s">
        <v>2804</v>
      </c>
      <c r="D929" t="s">
        <v>2805</v>
      </c>
    </row>
    <row r="930" spans="1:4" x14ac:dyDescent="0.25">
      <c r="A930" t="s">
        <v>2806</v>
      </c>
      <c r="B930" t="s">
        <v>2615</v>
      </c>
      <c r="C930" t="s">
        <v>2807</v>
      </c>
      <c r="D930" t="s">
        <v>2808</v>
      </c>
    </row>
    <row r="931" spans="1:4" x14ac:dyDescent="0.25">
      <c r="A931" t="s">
        <v>2809</v>
      </c>
      <c r="B931" t="s">
        <v>2615</v>
      </c>
      <c r="C931" t="s">
        <v>2810</v>
      </c>
      <c r="D931" t="s">
        <v>2811</v>
      </c>
    </row>
    <row r="932" spans="1:4" x14ac:dyDescent="0.25">
      <c r="A932" t="s">
        <v>2812</v>
      </c>
      <c r="B932" t="s">
        <v>2615</v>
      </c>
      <c r="C932" t="s">
        <v>2813</v>
      </c>
      <c r="D932" t="s">
        <v>2814</v>
      </c>
    </row>
    <row r="933" spans="1:4" x14ac:dyDescent="0.25">
      <c r="A933" t="s">
        <v>2815</v>
      </c>
      <c r="B933" t="s">
        <v>2615</v>
      </c>
      <c r="C933" t="s">
        <v>2816</v>
      </c>
      <c r="D933" t="s">
        <v>2817</v>
      </c>
    </row>
    <row r="934" spans="1:4" x14ac:dyDescent="0.25">
      <c r="A934" t="s">
        <v>2818</v>
      </c>
      <c r="B934" t="s">
        <v>2615</v>
      </c>
      <c r="C934" t="s">
        <v>2819</v>
      </c>
      <c r="D934" t="s">
        <v>2820</v>
      </c>
    </row>
    <row r="935" spans="1:4" x14ac:dyDescent="0.25">
      <c r="A935" t="s">
        <v>2821</v>
      </c>
      <c r="B935" t="s">
        <v>2615</v>
      </c>
      <c r="C935" t="s">
        <v>2822</v>
      </c>
      <c r="D935" t="s">
        <v>2823</v>
      </c>
    </row>
    <row r="936" spans="1:4" x14ac:dyDescent="0.25">
      <c r="A936" t="s">
        <v>2824</v>
      </c>
      <c r="B936" t="s">
        <v>2615</v>
      </c>
      <c r="C936" t="s">
        <v>2825</v>
      </c>
      <c r="D936" t="s">
        <v>2826</v>
      </c>
    </row>
    <row r="937" spans="1:4" x14ac:dyDescent="0.25">
      <c r="A937" t="s">
        <v>2827</v>
      </c>
      <c r="B937" t="s">
        <v>2615</v>
      </c>
      <c r="C937" t="s">
        <v>2828</v>
      </c>
      <c r="D937" t="s">
        <v>2829</v>
      </c>
    </row>
    <row r="938" spans="1:4" x14ac:dyDescent="0.25">
      <c r="A938" t="s">
        <v>2830</v>
      </c>
      <c r="B938" t="s">
        <v>2615</v>
      </c>
      <c r="C938" t="s">
        <v>2831</v>
      </c>
      <c r="D938" t="s">
        <v>2832</v>
      </c>
    </row>
    <row r="939" spans="1:4" x14ac:dyDescent="0.25">
      <c r="A939" t="s">
        <v>2833</v>
      </c>
      <c r="B939" t="s">
        <v>2615</v>
      </c>
      <c r="C939" t="s">
        <v>2834</v>
      </c>
      <c r="D939" t="s">
        <v>2835</v>
      </c>
    </row>
    <row r="940" spans="1:4" x14ac:dyDescent="0.25">
      <c r="A940" t="s">
        <v>2836</v>
      </c>
      <c r="B940" t="s">
        <v>2615</v>
      </c>
      <c r="C940" t="s">
        <v>2837</v>
      </c>
      <c r="D940" t="s">
        <v>2838</v>
      </c>
    </row>
    <row r="941" spans="1:4" x14ac:dyDescent="0.25">
      <c r="A941" t="s">
        <v>2839</v>
      </c>
      <c r="B941" t="s">
        <v>2615</v>
      </c>
      <c r="C941" t="s">
        <v>2840</v>
      </c>
      <c r="D941" t="s">
        <v>2841</v>
      </c>
    </row>
    <row r="942" spans="1:4" x14ac:dyDescent="0.25">
      <c r="A942" t="s">
        <v>2842</v>
      </c>
      <c r="B942" t="s">
        <v>2615</v>
      </c>
      <c r="C942" t="s">
        <v>2843</v>
      </c>
      <c r="D942" t="s">
        <v>2844</v>
      </c>
    </row>
    <row r="943" spans="1:4" x14ac:dyDescent="0.25">
      <c r="A943" t="s">
        <v>2845</v>
      </c>
      <c r="B943" t="s">
        <v>2615</v>
      </c>
      <c r="C943" t="s">
        <v>2846</v>
      </c>
      <c r="D943" t="s">
        <v>2847</v>
      </c>
    </row>
    <row r="944" spans="1:4" x14ac:dyDescent="0.25">
      <c r="A944" t="s">
        <v>2848</v>
      </c>
      <c r="B944" t="s">
        <v>2615</v>
      </c>
      <c r="C944" t="s">
        <v>2849</v>
      </c>
      <c r="D944" t="s">
        <v>2850</v>
      </c>
    </row>
    <row r="945" spans="1:4" x14ac:dyDescent="0.25">
      <c r="A945" t="s">
        <v>2851</v>
      </c>
      <c r="B945" t="s">
        <v>2615</v>
      </c>
      <c r="C945" t="s">
        <v>2852</v>
      </c>
      <c r="D945" t="s">
        <v>2853</v>
      </c>
    </row>
    <row r="946" spans="1:4" x14ac:dyDescent="0.25">
      <c r="A946" t="s">
        <v>2854</v>
      </c>
      <c r="B946" t="s">
        <v>2615</v>
      </c>
      <c r="C946" t="s">
        <v>2855</v>
      </c>
      <c r="D946" t="s">
        <v>2856</v>
      </c>
    </row>
    <row r="947" spans="1:4" x14ac:dyDescent="0.25">
      <c r="A947" t="s">
        <v>2857</v>
      </c>
      <c r="B947" t="s">
        <v>2858</v>
      </c>
      <c r="C947" t="s">
        <v>2859</v>
      </c>
      <c r="D947" t="s">
        <v>2860</v>
      </c>
    </row>
    <row r="948" spans="1:4" x14ac:dyDescent="0.25">
      <c r="A948" t="s">
        <v>2861</v>
      </c>
      <c r="B948" t="s">
        <v>2858</v>
      </c>
      <c r="C948" t="s">
        <v>2862</v>
      </c>
      <c r="D948" t="s">
        <v>2863</v>
      </c>
    </row>
    <row r="949" spans="1:4" x14ac:dyDescent="0.25">
      <c r="A949" t="s">
        <v>2864</v>
      </c>
      <c r="B949" t="s">
        <v>2858</v>
      </c>
      <c r="C949" t="s">
        <v>2865</v>
      </c>
      <c r="D949" t="s">
        <v>2866</v>
      </c>
    </row>
    <row r="950" spans="1:4" x14ac:dyDescent="0.25">
      <c r="A950" t="s">
        <v>2867</v>
      </c>
      <c r="B950" t="s">
        <v>2858</v>
      </c>
      <c r="C950" t="s">
        <v>2868</v>
      </c>
      <c r="D950" t="s">
        <v>2869</v>
      </c>
    </row>
    <row r="951" spans="1:4" x14ac:dyDescent="0.25">
      <c r="A951" t="s">
        <v>2870</v>
      </c>
      <c r="B951" t="s">
        <v>2858</v>
      </c>
      <c r="C951" t="s">
        <v>2871</v>
      </c>
      <c r="D951" t="s">
        <v>2872</v>
      </c>
    </row>
    <row r="952" spans="1:4" x14ac:dyDescent="0.25">
      <c r="A952" t="s">
        <v>2873</v>
      </c>
      <c r="B952" t="s">
        <v>2858</v>
      </c>
      <c r="C952" t="s">
        <v>2874</v>
      </c>
      <c r="D952" t="s">
        <v>2875</v>
      </c>
    </row>
    <row r="953" spans="1:4" x14ac:dyDescent="0.25">
      <c r="A953" t="s">
        <v>2876</v>
      </c>
      <c r="B953" t="s">
        <v>2858</v>
      </c>
      <c r="C953" t="s">
        <v>2877</v>
      </c>
      <c r="D953" t="s">
        <v>2878</v>
      </c>
    </row>
    <row r="954" spans="1:4" x14ac:dyDescent="0.25">
      <c r="A954" t="s">
        <v>2879</v>
      </c>
      <c r="B954" t="s">
        <v>2858</v>
      </c>
      <c r="C954" t="s">
        <v>2880</v>
      </c>
      <c r="D954" t="s">
        <v>2881</v>
      </c>
    </row>
    <row r="955" spans="1:4" x14ac:dyDescent="0.25">
      <c r="A955" t="s">
        <v>2882</v>
      </c>
      <c r="B955" t="s">
        <v>2883</v>
      </c>
      <c r="C955" t="s">
        <v>2883</v>
      </c>
      <c r="D955" t="s">
        <v>2884</v>
      </c>
    </row>
    <row r="956" spans="1:4" x14ac:dyDescent="0.25">
      <c r="A956" t="s">
        <v>2885</v>
      </c>
      <c r="B956" t="s">
        <v>2886</v>
      </c>
      <c r="C956" t="s">
        <v>2887</v>
      </c>
      <c r="D956" t="s">
        <v>2888</v>
      </c>
    </row>
    <row r="957" spans="1:4" x14ac:dyDescent="0.25">
      <c r="A957" t="s">
        <v>2889</v>
      </c>
      <c r="B957" t="s">
        <v>2886</v>
      </c>
      <c r="C957" t="s">
        <v>2890</v>
      </c>
      <c r="D957" t="s">
        <v>2891</v>
      </c>
    </row>
    <row r="958" spans="1:4" x14ac:dyDescent="0.25">
      <c r="A958" t="s">
        <v>2892</v>
      </c>
      <c r="B958" t="s">
        <v>2886</v>
      </c>
      <c r="C958" t="s">
        <v>2893</v>
      </c>
      <c r="D958" t="s">
        <v>2894</v>
      </c>
    </row>
    <row r="959" spans="1:4" x14ac:dyDescent="0.25">
      <c r="A959" t="s">
        <v>2895</v>
      </c>
      <c r="B959" t="s">
        <v>2886</v>
      </c>
      <c r="C959" t="s">
        <v>2896</v>
      </c>
      <c r="D959" t="s">
        <v>2897</v>
      </c>
    </row>
    <row r="960" spans="1:4" x14ac:dyDescent="0.25">
      <c r="A960" t="s">
        <v>2898</v>
      </c>
      <c r="B960" t="s">
        <v>2886</v>
      </c>
      <c r="C960" t="s">
        <v>2899</v>
      </c>
      <c r="D960" t="s">
        <v>2900</v>
      </c>
    </row>
    <row r="961" spans="1:4" x14ac:dyDescent="0.25">
      <c r="A961" t="s">
        <v>2901</v>
      </c>
      <c r="B961" t="s">
        <v>2886</v>
      </c>
      <c r="C961" t="s">
        <v>2902</v>
      </c>
      <c r="D961" t="s">
        <v>2903</v>
      </c>
    </row>
    <row r="962" spans="1:4" x14ac:dyDescent="0.25">
      <c r="A962" t="s">
        <v>2904</v>
      </c>
      <c r="B962" t="s">
        <v>2886</v>
      </c>
      <c r="C962" t="s">
        <v>2905</v>
      </c>
      <c r="D962" t="s">
        <v>2906</v>
      </c>
    </row>
    <row r="963" spans="1:4" x14ac:dyDescent="0.25">
      <c r="A963" t="s">
        <v>2907</v>
      </c>
      <c r="B963" t="s">
        <v>2886</v>
      </c>
      <c r="C963" t="s">
        <v>2908</v>
      </c>
      <c r="D963" t="s">
        <v>2909</v>
      </c>
    </row>
    <row r="964" spans="1:4" x14ac:dyDescent="0.25">
      <c r="A964" t="s">
        <v>2910</v>
      </c>
      <c r="B964" t="s">
        <v>2886</v>
      </c>
      <c r="C964" t="s">
        <v>66</v>
      </c>
      <c r="D964" t="s">
        <v>2911</v>
      </c>
    </row>
    <row r="965" spans="1:4" x14ac:dyDescent="0.25">
      <c r="A965" t="s">
        <v>2912</v>
      </c>
      <c r="B965" t="s">
        <v>2886</v>
      </c>
      <c r="C965" t="s">
        <v>2913</v>
      </c>
      <c r="D965" t="s">
        <v>2914</v>
      </c>
    </row>
    <row r="966" spans="1:4" x14ac:dyDescent="0.25">
      <c r="A966" t="s">
        <v>2915</v>
      </c>
      <c r="B966" t="s">
        <v>2886</v>
      </c>
      <c r="C966" t="s">
        <v>2916</v>
      </c>
      <c r="D966" t="s">
        <v>2917</v>
      </c>
    </row>
    <row r="967" spans="1:4" x14ac:dyDescent="0.25">
      <c r="A967" t="s">
        <v>2918</v>
      </c>
      <c r="B967" t="s">
        <v>2886</v>
      </c>
      <c r="C967" t="s">
        <v>2919</v>
      </c>
      <c r="D967" t="s">
        <v>2920</v>
      </c>
    </row>
    <row r="968" spans="1:4" x14ac:dyDescent="0.25">
      <c r="A968" t="s">
        <v>2921</v>
      </c>
      <c r="B968" t="s">
        <v>2886</v>
      </c>
      <c r="C968" t="s">
        <v>2922</v>
      </c>
      <c r="D968" t="s">
        <v>2923</v>
      </c>
    </row>
    <row r="969" spans="1:4" x14ac:dyDescent="0.25">
      <c r="A969" t="s">
        <v>2924</v>
      </c>
      <c r="B969" t="s">
        <v>2886</v>
      </c>
      <c r="C969" t="s">
        <v>2925</v>
      </c>
      <c r="D969" t="s">
        <v>2926</v>
      </c>
    </row>
    <row r="970" spans="1:4" x14ac:dyDescent="0.25">
      <c r="A970" t="s">
        <v>2927</v>
      </c>
      <c r="B970" t="s">
        <v>2886</v>
      </c>
      <c r="C970" t="s">
        <v>2928</v>
      </c>
      <c r="D970" t="s">
        <v>818</v>
      </c>
    </row>
    <row r="971" spans="1:4" x14ac:dyDescent="0.25">
      <c r="A971" t="s">
        <v>2929</v>
      </c>
      <c r="B971" t="s">
        <v>2886</v>
      </c>
      <c r="C971" t="s">
        <v>2930</v>
      </c>
      <c r="D971" t="s">
        <v>2931</v>
      </c>
    </row>
    <row r="972" spans="1:4" x14ac:dyDescent="0.25">
      <c r="A972" t="s">
        <v>2932</v>
      </c>
      <c r="B972" t="s">
        <v>2886</v>
      </c>
      <c r="C972" t="s">
        <v>2933</v>
      </c>
      <c r="D972" t="s">
        <v>2934</v>
      </c>
    </row>
    <row r="973" spans="1:4" x14ac:dyDescent="0.25">
      <c r="A973" t="s">
        <v>2935</v>
      </c>
      <c r="B973" t="s">
        <v>2886</v>
      </c>
      <c r="C973" t="s">
        <v>2936</v>
      </c>
      <c r="D973" t="s">
        <v>2937</v>
      </c>
    </row>
    <row r="974" spans="1:4" x14ac:dyDescent="0.25">
      <c r="A974" t="s">
        <v>2938</v>
      </c>
      <c r="B974" t="s">
        <v>2886</v>
      </c>
      <c r="C974" t="s">
        <v>2939</v>
      </c>
      <c r="D974" t="s">
        <v>2940</v>
      </c>
    </row>
    <row r="975" spans="1:4" x14ac:dyDescent="0.25">
      <c r="A975" t="s">
        <v>2941</v>
      </c>
      <c r="B975" t="s">
        <v>2886</v>
      </c>
      <c r="C975" t="s">
        <v>2942</v>
      </c>
      <c r="D975" t="s">
        <v>2943</v>
      </c>
    </row>
    <row r="976" spans="1:4" x14ac:dyDescent="0.25">
      <c r="A976" t="s">
        <v>2944</v>
      </c>
      <c r="B976" t="s">
        <v>2886</v>
      </c>
      <c r="C976" t="s">
        <v>2945</v>
      </c>
      <c r="D976" t="s">
        <v>2946</v>
      </c>
    </row>
    <row r="977" spans="1:4" x14ac:dyDescent="0.25">
      <c r="A977" t="s">
        <v>2947</v>
      </c>
      <c r="B977" t="s">
        <v>2886</v>
      </c>
      <c r="C977" t="s">
        <v>2948</v>
      </c>
      <c r="D977" t="s">
        <v>2949</v>
      </c>
    </row>
    <row r="978" spans="1:4" x14ac:dyDescent="0.25">
      <c r="A978" t="s">
        <v>2950</v>
      </c>
      <c r="B978" t="s">
        <v>2886</v>
      </c>
      <c r="C978" t="s">
        <v>2951</v>
      </c>
      <c r="D978" t="s">
        <v>2952</v>
      </c>
    </row>
    <row r="979" spans="1:4" x14ac:dyDescent="0.25">
      <c r="A979" t="s">
        <v>2953</v>
      </c>
      <c r="B979" t="s">
        <v>2886</v>
      </c>
      <c r="C979" t="s">
        <v>2954</v>
      </c>
      <c r="D979" t="s">
        <v>2955</v>
      </c>
    </row>
    <row r="980" spans="1:4" x14ac:dyDescent="0.25">
      <c r="A980" t="s">
        <v>2956</v>
      </c>
      <c r="B980" t="s">
        <v>2886</v>
      </c>
      <c r="C980" t="s">
        <v>2957</v>
      </c>
      <c r="D980" t="s">
        <v>2958</v>
      </c>
    </row>
    <row r="981" spans="1:4" x14ac:dyDescent="0.25">
      <c r="A981" t="s">
        <v>2959</v>
      </c>
      <c r="B981" t="s">
        <v>2886</v>
      </c>
      <c r="C981" t="s">
        <v>2960</v>
      </c>
      <c r="D981" t="s">
        <v>2961</v>
      </c>
    </row>
    <row r="982" spans="1:4" x14ac:dyDescent="0.25">
      <c r="A982" t="s">
        <v>2962</v>
      </c>
      <c r="B982" t="s">
        <v>2886</v>
      </c>
      <c r="C982" t="s">
        <v>2963</v>
      </c>
      <c r="D982" t="s">
        <v>2964</v>
      </c>
    </row>
    <row r="983" spans="1:4" x14ac:dyDescent="0.25">
      <c r="A983" t="s">
        <v>2965</v>
      </c>
      <c r="B983" t="s">
        <v>2886</v>
      </c>
      <c r="C983" t="s">
        <v>2966</v>
      </c>
      <c r="D983" t="s">
        <v>2967</v>
      </c>
    </row>
    <row r="984" spans="1:4" x14ac:dyDescent="0.25">
      <c r="A984" t="s">
        <v>2968</v>
      </c>
      <c r="B984" t="s">
        <v>2886</v>
      </c>
      <c r="C984" t="s">
        <v>2969</v>
      </c>
      <c r="D984" t="s">
        <v>2970</v>
      </c>
    </row>
    <row r="985" spans="1:4" x14ac:dyDescent="0.25">
      <c r="A985" t="s">
        <v>2971</v>
      </c>
      <c r="B985" t="s">
        <v>2886</v>
      </c>
      <c r="C985" t="s">
        <v>2972</v>
      </c>
      <c r="D985" t="s">
        <v>2973</v>
      </c>
    </row>
    <row r="986" spans="1:4" x14ac:dyDescent="0.25">
      <c r="A986" t="s">
        <v>2974</v>
      </c>
      <c r="B986" t="s">
        <v>2886</v>
      </c>
      <c r="C986" t="s">
        <v>2975</v>
      </c>
      <c r="D986" t="s">
        <v>2976</v>
      </c>
    </row>
    <row r="987" spans="1:4" x14ac:dyDescent="0.25">
      <c r="A987" t="s">
        <v>2977</v>
      </c>
      <c r="B987" t="s">
        <v>2886</v>
      </c>
      <c r="C987" t="s">
        <v>2978</v>
      </c>
      <c r="D987" t="s">
        <v>2979</v>
      </c>
    </row>
    <row r="988" spans="1:4" x14ac:dyDescent="0.25">
      <c r="A988" t="s">
        <v>2980</v>
      </c>
      <c r="B988" t="s">
        <v>2886</v>
      </c>
      <c r="C988" t="s">
        <v>2981</v>
      </c>
      <c r="D988" t="s">
        <v>2982</v>
      </c>
    </row>
    <row r="989" spans="1:4" x14ac:dyDescent="0.25">
      <c r="A989" t="s">
        <v>2983</v>
      </c>
      <c r="B989" t="s">
        <v>2886</v>
      </c>
      <c r="C989" t="s">
        <v>2984</v>
      </c>
      <c r="D989" t="s">
        <v>2985</v>
      </c>
    </row>
    <row r="990" spans="1:4" x14ac:dyDescent="0.25">
      <c r="A990" t="s">
        <v>2986</v>
      </c>
      <c r="B990" t="s">
        <v>2886</v>
      </c>
      <c r="C990" t="s">
        <v>2987</v>
      </c>
      <c r="D990" t="s">
        <v>2988</v>
      </c>
    </row>
    <row r="991" spans="1:4" x14ac:dyDescent="0.25">
      <c r="A991" t="s">
        <v>2989</v>
      </c>
      <c r="B991" t="s">
        <v>2886</v>
      </c>
      <c r="C991" t="s">
        <v>2990</v>
      </c>
      <c r="D991" t="s">
        <v>2991</v>
      </c>
    </row>
    <row r="992" spans="1:4" x14ac:dyDescent="0.25">
      <c r="A992" t="s">
        <v>2992</v>
      </c>
      <c r="B992" t="s">
        <v>2886</v>
      </c>
      <c r="C992" t="s">
        <v>2993</v>
      </c>
      <c r="D992" t="s">
        <v>2994</v>
      </c>
    </row>
    <row r="993" spans="1:4" x14ac:dyDescent="0.25">
      <c r="A993" t="s">
        <v>2995</v>
      </c>
      <c r="B993" t="s">
        <v>2886</v>
      </c>
      <c r="C993" t="s">
        <v>2996</v>
      </c>
      <c r="D993" t="s">
        <v>2997</v>
      </c>
    </row>
    <row r="994" spans="1:4" x14ac:dyDescent="0.25">
      <c r="A994" t="s">
        <v>2998</v>
      </c>
      <c r="B994" t="s">
        <v>2886</v>
      </c>
      <c r="C994" t="s">
        <v>2999</v>
      </c>
      <c r="D994" t="s">
        <v>3000</v>
      </c>
    </row>
    <row r="995" spans="1:4" x14ac:dyDescent="0.25">
      <c r="A995" t="s">
        <v>3001</v>
      </c>
      <c r="B995" t="s">
        <v>2886</v>
      </c>
      <c r="C995" t="s">
        <v>3002</v>
      </c>
      <c r="D995" t="s">
        <v>3003</v>
      </c>
    </row>
    <row r="996" spans="1:4" x14ac:dyDescent="0.25">
      <c r="A996" t="s">
        <v>3004</v>
      </c>
      <c r="B996" t="s">
        <v>2886</v>
      </c>
      <c r="C996" t="s">
        <v>3005</v>
      </c>
      <c r="D996" t="s">
        <v>3006</v>
      </c>
    </row>
    <row r="997" spans="1:4" x14ac:dyDescent="0.25">
      <c r="A997" t="s">
        <v>3007</v>
      </c>
      <c r="B997" t="s">
        <v>2886</v>
      </c>
      <c r="C997" t="s">
        <v>3008</v>
      </c>
      <c r="D997" t="s">
        <v>3009</v>
      </c>
    </row>
    <row r="998" spans="1:4" x14ac:dyDescent="0.25">
      <c r="A998" t="s">
        <v>3010</v>
      </c>
      <c r="B998" t="s">
        <v>2886</v>
      </c>
      <c r="C998" t="s">
        <v>3011</v>
      </c>
      <c r="D998" t="s">
        <v>3012</v>
      </c>
    </row>
    <row r="999" spans="1:4" x14ac:dyDescent="0.25">
      <c r="A999" t="s">
        <v>3013</v>
      </c>
      <c r="B999" t="s">
        <v>2886</v>
      </c>
      <c r="C999" t="s">
        <v>3014</v>
      </c>
      <c r="D999" t="s">
        <v>3015</v>
      </c>
    </row>
    <row r="1000" spans="1:4" x14ac:dyDescent="0.25">
      <c r="A1000" t="s">
        <v>3016</v>
      </c>
      <c r="B1000" t="s">
        <v>2886</v>
      </c>
      <c r="C1000" t="s">
        <v>3017</v>
      </c>
      <c r="D1000" t="s">
        <v>3018</v>
      </c>
    </row>
    <row r="1001" spans="1:4" x14ac:dyDescent="0.25">
      <c r="A1001" t="s">
        <v>3019</v>
      </c>
      <c r="B1001" t="s">
        <v>2886</v>
      </c>
      <c r="C1001" t="s">
        <v>3020</v>
      </c>
      <c r="D1001" t="s">
        <v>3021</v>
      </c>
    </row>
    <row r="1002" spans="1:4" x14ac:dyDescent="0.25">
      <c r="A1002" t="s">
        <v>3022</v>
      </c>
      <c r="B1002" t="s">
        <v>2886</v>
      </c>
      <c r="C1002" t="s">
        <v>3023</v>
      </c>
      <c r="D1002" t="s">
        <v>3024</v>
      </c>
    </row>
    <row r="1003" spans="1:4" x14ac:dyDescent="0.25">
      <c r="A1003" t="s">
        <v>3025</v>
      </c>
      <c r="B1003" t="s">
        <v>2886</v>
      </c>
      <c r="C1003" t="s">
        <v>3026</v>
      </c>
      <c r="D1003" t="s">
        <v>3027</v>
      </c>
    </row>
    <row r="1004" spans="1:4" x14ac:dyDescent="0.25">
      <c r="A1004" t="s">
        <v>3028</v>
      </c>
      <c r="B1004" t="s">
        <v>2886</v>
      </c>
      <c r="C1004" t="s">
        <v>3029</v>
      </c>
      <c r="D1004" t="s">
        <v>3030</v>
      </c>
    </row>
    <row r="1005" spans="1:4" x14ac:dyDescent="0.25">
      <c r="A1005" t="s">
        <v>3031</v>
      </c>
      <c r="B1005" t="s">
        <v>2886</v>
      </c>
      <c r="C1005" t="s">
        <v>3032</v>
      </c>
      <c r="D1005" t="s">
        <v>3033</v>
      </c>
    </row>
    <row r="1006" spans="1:4" x14ac:dyDescent="0.25">
      <c r="A1006" t="s">
        <v>3034</v>
      </c>
      <c r="B1006" t="s">
        <v>2886</v>
      </c>
      <c r="C1006" t="s">
        <v>3035</v>
      </c>
      <c r="D1006" t="s">
        <v>3036</v>
      </c>
    </row>
    <row r="1007" spans="1:4" x14ac:dyDescent="0.25">
      <c r="A1007" t="s">
        <v>3037</v>
      </c>
      <c r="B1007" t="s">
        <v>2886</v>
      </c>
      <c r="C1007" t="s">
        <v>3038</v>
      </c>
      <c r="D1007" t="s">
        <v>3039</v>
      </c>
    </row>
    <row r="1008" spans="1:4" x14ac:dyDescent="0.25">
      <c r="A1008" t="s">
        <v>3040</v>
      </c>
      <c r="B1008" t="s">
        <v>2886</v>
      </c>
      <c r="C1008" t="s">
        <v>3041</v>
      </c>
      <c r="D1008" t="s">
        <v>3042</v>
      </c>
    </row>
    <row r="1009" spans="1:4" x14ac:dyDescent="0.25">
      <c r="A1009" t="s">
        <v>3043</v>
      </c>
      <c r="B1009" t="s">
        <v>2886</v>
      </c>
      <c r="C1009" t="s">
        <v>3044</v>
      </c>
      <c r="D1009" t="s">
        <v>3045</v>
      </c>
    </row>
    <row r="1010" spans="1:4" x14ac:dyDescent="0.25">
      <c r="A1010" t="s">
        <v>3046</v>
      </c>
      <c r="B1010" t="s">
        <v>2886</v>
      </c>
      <c r="C1010" t="s">
        <v>3047</v>
      </c>
      <c r="D1010" t="s">
        <v>3048</v>
      </c>
    </row>
    <row r="1011" spans="1:4" x14ac:dyDescent="0.25">
      <c r="A1011" t="s">
        <v>3049</v>
      </c>
      <c r="B1011" t="s">
        <v>2886</v>
      </c>
      <c r="C1011" t="s">
        <v>3050</v>
      </c>
      <c r="D1011" t="s">
        <v>3051</v>
      </c>
    </row>
    <row r="1012" spans="1:4" x14ac:dyDescent="0.25">
      <c r="A1012" t="s">
        <v>3052</v>
      </c>
      <c r="B1012" t="s">
        <v>2886</v>
      </c>
      <c r="C1012" t="s">
        <v>3053</v>
      </c>
      <c r="D1012" t="s">
        <v>3054</v>
      </c>
    </row>
    <row r="1013" spans="1:4" x14ac:dyDescent="0.25">
      <c r="A1013" t="s">
        <v>3055</v>
      </c>
      <c r="B1013" t="s">
        <v>2886</v>
      </c>
      <c r="C1013" t="s">
        <v>3056</v>
      </c>
      <c r="D1013" t="s">
        <v>3057</v>
      </c>
    </row>
    <row r="1014" spans="1:4" x14ac:dyDescent="0.25">
      <c r="A1014" t="s">
        <v>3058</v>
      </c>
      <c r="B1014" t="s">
        <v>2886</v>
      </c>
      <c r="C1014" t="s">
        <v>3059</v>
      </c>
      <c r="D1014" t="s">
        <v>3060</v>
      </c>
    </row>
    <row r="1015" spans="1:4" x14ac:dyDescent="0.25">
      <c r="A1015" t="s">
        <v>3061</v>
      </c>
      <c r="B1015" t="s">
        <v>2886</v>
      </c>
      <c r="C1015" t="s">
        <v>3062</v>
      </c>
      <c r="D1015" t="s">
        <v>3063</v>
      </c>
    </row>
    <row r="1016" spans="1:4" x14ac:dyDescent="0.25">
      <c r="A1016" t="s">
        <v>3064</v>
      </c>
      <c r="B1016" t="s">
        <v>2886</v>
      </c>
      <c r="C1016" t="s">
        <v>3065</v>
      </c>
      <c r="D1016" t="s">
        <v>818</v>
      </c>
    </row>
    <row r="1017" spans="1:4" x14ac:dyDescent="0.25">
      <c r="A1017" t="s">
        <v>3066</v>
      </c>
      <c r="B1017" t="s">
        <v>2886</v>
      </c>
      <c r="C1017" t="s">
        <v>3067</v>
      </c>
      <c r="D1017" t="s">
        <v>3068</v>
      </c>
    </row>
    <row r="1018" spans="1:4" x14ac:dyDescent="0.25">
      <c r="A1018" t="s">
        <v>3069</v>
      </c>
      <c r="B1018" t="s">
        <v>2886</v>
      </c>
      <c r="C1018" t="s">
        <v>3070</v>
      </c>
      <c r="D1018" t="s">
        <v>3071</v>
      </c>
    </row>
    <row r="1019" spans="1:4" x14ac:dyDescent="0.25">
      <c r="A1019" t="s">
        <v>3072</v>
      </c>
      <c r="B1019" t="s">
        <v>2886</v>
      </c>
      <c r="C1019" t="s">
        <v>3073</v>
      </c>
      <c r="D1019" t="s">
        <v>3074</v>
      </c>
    </row>
    <row r="1020" spans="1:4" x14ac:dyDescent="0.25">
      <c r="A1020" t="s">
        <v>3075</v>
      </c>
      <c r="B1020" t="s">
        <v>2886</v>
      </c>
      <c r="C1020" t="s">
        <v>3076</v>
      </c>
      <c r="D1020" t="s">
        <v>3077</v>
      </c>
    </row>
    <row r="1021" spans="1:4" x14ac:dyDescent="0.25">
      <c r="A1021" t="s">
        <v>3078</v>
      </c>
      <c r="B1021" t="s">
        <v>2886</v>
      </c>
      <c r="C1021" t="s">
        <v>3079</v>
      </c>
      <c r="D1021" t="s">
        <v>3080</v>
      </c>
    </row>
    <row r="1022" spans="1:4" x14ac:dyDescent="0.25">
      <c r="A1022" t="s">
        <v>3081</v>
      </c>
      <c r="B1022" t="s">
        <v>2886</v>
      </c>
      <c r="C1022" t="s">
        <v>3082</v>
      </c>
      <c r="D1022" t="s">
        <v>3083</v>
      </c>
    </row>
    <row r="1023" spans="1:4" x14ac:dyDescent="0.25">
      <c r="A1023" t="s">
        <v>3084</v>
      </c>
      <c r="B1023" t="s">
        <v>2886</v>
      </c>
      <c r="C1023" t="s">
        <v>3085</v>
      </c>
      <c r="D1023" t="s">
        <v>3086</v>
      </c>
    </row>
    <row r="1024" spans="1:4" x14ac:dyDescent="0.25">
      <c r="A1024" t="s">
        <v>3087</v>
      </c>
      <c r="B1024" t="s">
        <v>2886</v>
      </c>
      <c r="C1024" t="s">
        <v>3088</v>
      </c>
      <c r="D1024" t="s">
        <v>3089</v>
      </c>
    </row>
    <row r="1025" spans="1:4" x14ac:dyDescent="0.25">
      <c r="A1025" t="s">
        <v>3090</v>
      </c>
      <c r="B1025" t="s">
        <v>2886</v>
      </c>
      <c r="C1025" t="s">
        <v>3091</v>
      </c>
      <c r="D1025" t="s">
        <v>3092</v>
      </c>
    </row>
    <row r="1026" spans="1:4" x14ac:dyDescent="0.25">
      <c r="A1026" t="s">
        <v>3093</v>
      </c>
      <c r="B1026" t="s">
        <v>2886</v>
      </c>
      <c r="C1026" t="s">
        <v>3094</v>
      </c>
      <c r="D1026" t="s">
        <v>3095</v>
      </c>
    </row>
    <row r="1027" spans="1:4" x14ac:dyDescent="0.25">
      <c r="A1027" t="s">
        <v>3096</v>
      </c>
      <c r="B1027" t="s">
        <v>2886</v>
      </c>
      <c r="C1027" t="s">
        <v>3097</v>
      </c>
      <c r="D1027" t="s">
        <v>3098</v>
      </c>
    </row>
    <row r="1028" spans="1:4" x14ac:dyDescent="0.25">
      <c r="A1028" t="s">
        <v>3099</v>
      </c>
      <c r="B1028" t="s">
        <v>2886</v>
      </c>
      <c r="C1028" t="s">
        <v>3100</v>
      </c>
      <c r="D1028" t="s">
        <v>3101</v>
      </c>
    </row>
    <row r="1029" spans="1:4" x14ac:dyDescent="0.25">
      <c r="A1029" t="s">
        <v>3102</v>
      </c>
      <c r="B1029" t="s">
        <v>2886</v>
      </c>
      <c r="C1029" t="s">
        <v>3103</v>
      </c>
      <c r="D1029" t="s">
        <v>3104</v>
      </c>
    </row>
    <row r="1030" spans="1:4" x14ac:dyDescent="0.25">
      <c r="A1030" t="s">
        <v>3105</v>
      </c>
      <c r="B1030" t="s">
        <v>2886</v>
      </c>
      <c r="C1030" t="s">
        <v>3106</v>
      </c>
      <c r="D1030" t="s">
        <v>3107</v>
      </c>
    </row>
    <row r="1031" spans="1:4" x14ac:dyDescent="0.25">
      <c r="A1031" t="s">
        <v>3108</v>
      </c>
      <c r="B1031" t="s">
        <v>2886</v>
      </c>
      <c r="C1031" t="s">
        <v>3109</v>
      </c>
      <c r="D1031" t="s">
        <v>3110</v>
      </c>
    </row>
    <row r="1032" spans="1:4" x14ac:dyDescent="0.25">
      <c r="A1032" t="s">
        <v>3111</v>
      </c>
      <c r="B1032" t="s">
        <v>2886</v>
      </c>
      <c r="C1032" t="s">
        <v>3112</v>
      </c>
      <c r="D1032" t="s">
        <v>3113</v>
      </c>
    </row>
    <row r="1033" spans="1:4" x14ac:dyDescent="0.25">
      <c r="A1033" t="s">
        <v>3114</v>
      </c>
      <c r="B1033" t="s">
        <v>2886</v>
      </c>
      <c r="C1033" t="s">
        <v>276</v>
      </c>
      <c r="D1033" t="s">
        <v>3115</v>
      </c>
    </row>
    <row r="1034" spans="1:4" x14ac:dyDescent="0.25">
      <c r="A1034" t="s">
        <v>3116</v>
      </c>
      <c r="B1034" t="s">
        <v>2886</v>
      </c>
      <c r="C1034" t="s">
        <v>3117</v>
      </c>
      <c r="D1034" t="s">
        <v>3118</v>
      </c>
    </row>
    <row r="1035" spans="1:4" x14ac:dyDescent="0.25">
      <c r="A1035" t="s">
        <v>3119</v>
      </c>
      <c r="B1035" t="s">
        <v>2886</v>
      </c>
      <c r="C1035" t="s">
        <v>3120</v>
      </c>
      <c r="D1035" t="s">
        <v>3121</v>
      </c>
    </row>
    <row r="1036" spans="1:4" x14ac:dyDescent="0.25">
      <c r="A1036" t="s">
        <v>3122</v>
      </c>
      <c r="B1036" t="s">
        <v>2886</v>
      </c>
      <c r="C1036" t="s">
        <v>3123</v>
      </c>
      <c r="D1036" t="s">
        <v>3124</v>
      </c>
    </row>
    <row r="1037" spans="1:4" x14ac:dyDescent="0.25">
      <c r="A1037" t="s">
        <v>3125</v>
      </c>
      <c r="B1037" t="s">
        <v>2886</v>
      </c>
      <c r="C1037" t="s">
        <v>3126</v>
      </c>
      <c r="D1037" t="s">
        <v>3127</v>
      </c>
    </row>
    <row r="1038" spans="1:4" x14ac:dyDescent="0.25">
      <c r="A1038" t="s">
        <v>3128</v>
      </c>
      <c r="B1038" t="s">
        <v>2886</v>
      </c>
      <c r="C1038" t="s">
        <v>3129</v>
      </c>
      <c r="D1038" t="s">
        <v>3130</v>
      </c>
    </row>
    <row r="1039" spans="1:4" x14ac:dyDescent="0.25">
      <c r="A1039" t="s">
        <v>3131</v>
      </c>
      <c r="B1039" t="s">
        <v>2886</v>
      </c>
      <c r="C1039" t="s">
        <v>3132</v>
      </c>
      <c r="D1039" t="s">
        <v>3133</v>
      </c>
    </row>
    <row r="1040" spans="1:4" x14ac:dyDescent="0.25">
      <c r="A1040" t="s">
        <v>3134</v>
      </c>
      <c r="B1040" t="s">
        <v>2886</v>
      </c>
      <c r="C1040" t="s">
        <v>3135</v>
      </c>
      <c r="D1040" t="s">
        <v>3136</v>
      </c>
    </row>
    <row r="1041" spans="1:4" x14ac:dyDescent="0.25">
      <c r="A1041" t="s">
        <v>3137</v>
      </c>
      <c r="B1041" t="s">
        <v>2886</v>
      </c>
      <c r="C1041" t="s">
        <v>3138</v>
      </c>
      <c r="D1041" t="s">
        <v>3139</v>
      </c>
    </row>
    <row r="1042" spans="1:4" x14ac:dyDescent="0.25">
      <c r="A1042" t="s">
        <v>3140</v>
      </c>
      <c r="B1042" t="s">
        <v>2886</v>
      </c>
      <c r="C1042" t="s">
        <v>3141</v>
      </c>
      <c r="D1042" t="s">
        <v>3142</v>
      </c>
    </row>
    <row r="1043" spans="1:4" x14ac:dyDescent="0.25">
      <c r="A1043" t="s">
        <v>3143</v>
      </c>
      <c r="B1043" t="s">
        <v>2886</v>
      </c>
      <c r="C1043" t="s">
        <v>3144</v>
      </c>
      <c r="D1043" t="s">
        <v>3145</v>
      </c>
    </row>
    <row r="1044" spans="1:4" x14ac:dyDescent="0.25">
      <c r="A1044" t="s">
        <v>3146</v>
      </c>
      <c r="B1044" t="s">
        <v>2886</v>
      </c>
      <c r="C1044" t="s">
        <v>3147</v>
      </c>
      <c r="D1044" t="s">
        <v>3148</v>
      </c>
    </row>
    <row r="1045" spans="1:4" x14ac:dyDescent="0.25">
      <c r="A1045" t="s">
        <v>3149</v>
      </c>
      <c r="B1045" t="s">
        <v>2886</v>
      </c>
      <c r="C1045" t="s">
        <v>3150</v>
      </c>
      <c r="D1045" t="s">
        <v>3151</v>
      </c>
    </row>
    <row r="1046" spans="1:4" x14ac:dyDescent="0.25">
      <c r="A1046" t="s">
        <v>3152</v>
      </c>
      <c r="B1046" t="s">
        <v>2886</v>
      </c>
      <c r="C1046" t="s">
        <v>3153</v>
      </c>
      <c r="D1046" t="s">
        <v>3154</v>
      </c>
    </row>
    <row r="1047" spans="1:4" x14ac:dyDescent="0.25">
      <c r="A1047" t="s">
        <v>3155</v>
      </c>
      <c r="B1047" t="s">
        <v>2886</v>
      </c>
      <c r="C1047" t="s">
        <v>3156</v>
      </c>
      <c r="D1047" t="s">
        <v>3157</v>
      </c>
    </row>
    <row r="1048" spans="1:4" x14ac:dyDescent="0.25">
      <c r="A1048" t="s">
        <v>3158</v>
      </c>
      <c r="B1048" t="s">
        <v>2886</v>
      </c>
      <c r="C1048" t="s">
        <v>3159</v>
      </c>
      <c r="D1048" t="s">
        <v>3160</v>
      </c>
    </row>
    <row r="1049" spans="1:4" x14ac:dyDescent="0.25">
      <c r="A1049" t="s">
        <v>3161</v>
      </c>
      <c r="B1049" t="s">
        <v>2886</v>
      </c>
      <c r="C1049" t="s">
        <v>3162</v>
      </c>
      <c r="D1049" t="s">
        <v>3163</v>
      </c>
    </row>
    <row r="1050" spans="1:4" x14ac:dyDescent="0.25">
      <c r="A1050" t="s">
        <v>3164</v>
      </c>
      <c r="B1050" t="s">
        <v>2886</v>
      </c>
      <c r="C1050" t="s">
        <v>3165</v>
      </c>
      <c r="D1050" t="s">
        <v>3166</v>
      </c>
    </row>
    <row r="1051" spans="1:4" x14ac:dyDescent="0.25">
      <c r="A1051" t="s">
        <v>3167</v>
      </c>
      <c r="B1051" t="s">
        <v>2886</v>
      </c>
      <c r="C1051" t="s">
        <v>3168</v>
      </c>
      <c r="D1051" t="s">
        <v>3169</v>
      </c>
    </row>
    <row r="1052" spans="1:4" x14ac:dyDescent="0.25">
      <c r="A1052" t="s">
        <v>3170</v>
      </c>
      <c r="B1052" t="s">
        <v>2886</v>
      </c>
      <c r="C1052" t="s">
        <v>3171</v>
      </c>
      <c r="D1052" t="s">
        <v>3172</v>
      </c>
    </row>
    <row r="1053" spans="1:4" x14ac:dyDescent="0.25">
      <c r="A1053" t="s">
        <v>3173</v>
      </c>
      <c r="B1053" t="s">
        <v>2886</v>
      </c>
      <c r="C1053" t="s">
        <v>3174</v>
      </c>
      <c r="D1053" t="s">
        <v>3175</v>
      </c>
    </row>
    <row r="1054" spans="1:4" x14ac:dyDescent="0.25">
      <c r="A1054" t="s">
        <v>3176</v>
      </c>
      <c r="B1054" t="s">
        <v>2886</v>
      </c>
      <c r="C1054" t="s">
        <v>3177</v>
      </c>
      <c r="D1054" t="s">
        <v>3178</v>
      </c>
    </row>
    <row r="1055" spans="1:4" x14ac:dyDescent="0.25">
      <c r="A1055" t="s">
        <v>3179</v>
      </c>
      <c r="B1055" t="s">
        <v>2886</v>
      </c>
      <c r="C1055" t="s">
        <v>3180</v>
      </c>
      <c r="D1055" t="s">
        <v>3181</v>
      </c>
    </row>
    <row r="1056" spans="1:4" x14ac:dyDescent="0.25">
      <c r="A1056" t="s">
        <v>3182</v>
      </c>
      <c r="B1056" t="s">
        <v>2886</v>
      </c>
      <c r="C1056" t="s">
        <v>3183</v>
      </c>
      <c r="D1056" t="s">
        <v>3184</v>
      </c>
    </row>
    <row r="1057" spans="1:4" x14ac:dyDescent="0.25">
      <c r="A1057" t="s">
        <v>3185</v>
      </c>
      <c r="B1057" t="s">
        <v>2886</v>
      </c>
      <c r="C1057" t="s">
        <v>3186</v>
      </c>
      <c r="D1057" t="s">
        <v>3187</v>
      </c>
    </row>
    <row r="1058" spans="1:4" x14ac:dyDescent="0.25">
      <c r="A1058" t="s">
        <v>3188</v>
      </c>
      <c r="B1058" t="s">
        <v>2886</v>
      </c>
      <c r="C1058" t="s">
        <v>3189</v>
      </c>
      <c r="D1058" t="s">
        <v>3190</v>
      </c>
    </row>
    <row r="1059" spans="1:4" x14ac:dyDescent="0.25">
      <c r="A1059" t="s">
        <v>3191</v>
      </c>
      <c r="B1059" t="s">
        <v>2886</v>
      </c>
      <c r="C1059" t="s">
        <v>3192</v>
      </c>
      <c r="D1059" t="s">
        <v>3193</v>
      </c>
    </row>
    <row r="1060" spans="1:4" x14ac:dyDescent="0.25">
      <c r="A1060" t="s">
        <v>3194</v>
      </c>
      <c r="B1060" t="s">
        <v>2886</v>
      </c>
      <c r="C1060" t="s">
        <v>3195</v>
      </c>
      <c r="D1060" t="s">
        <v>3196</v>
      </c>
    </row>
    <row r="1061" spans="1:4" x14ac:dyDescent="0.25">
      <c r="A1061" t="s">
        <v>3197</v>
      </c>
      <c r="B1061" t="s">
        <v>2886</v>
      </c>
      <c r="C1061" t="s">
        <v>3198</v>
      </c>
      <c r="D1061" t="s">
        <v>3199</v>
      </c>
    </row>
    <row r="1062" spans="1:4" x14ac:dyDescent="0.25">
      <c r="A1062" t="s">
        <v>3200</v>
      </c>
      <c r="B1062" t="s">
        <v>2886</v>
      </c>
      <c r="C1062" t="s">
        <v>3201</v>
      </c>
      <c r="D1062" t="s">
        <v>818</v>
      </c>
    </row>
    <row r="1063" spans="1:4" x14ac:dyDescent="0.25">
      <c r="B1063" t="s">
        <v>2886</v>
      </c>
      <c r="C1063" t="s">
        <v>3202</v>
      </c>
      <c r="D1063" t="s">
        <v>3203</v>
      </c>
    </row>
    <row r="1064" spans="1:4" x14ac:dyDescent="0.25">
      <c r="A1064" t="s">
        <v>3204</v>
      </c>
      <c r="B1064" t="s">
        <v>2886</v>
      </c>
      <c r="C1064" t="s">
        <v>3205</v>
      </c>
      <c r="D1064" t="s">
        <v>3206</v>
      </c>
    </row>
    <row r="1065" spans="1:4" x14ac:dyDescent="0.25">
      <c r="A1065" t="s">
        <v>3207</v>
      </c>
      <c r="B1065" t="s">
        <v>2886</v>
      </c>
      <c r="C1065" t="s">
        <v>3208</v>
      </c>
      <c r="D1065" t="s">
        <v>3209</v>
      </c>
    </row>
    <row r="1066" spans="1:4" x14ac:dyDescent="0.25">
      <c r="A1066" t="s">
        <v>3210</v>
      </c>
      <c r="B1066" t="s">
        <v>2886</v>
      </c>
      <c r="C1066" t="s">
        <v>3211</v>
      </c>
      <c r="D1066" t="s">
        <v>3212</v>
      </c>
    </row>
    <row r="1067" spans="1:4" x14ac:dyDescent="0.25">
      <c r="A1067" t="s">
        <v>3213</v>
      </c>
      <c r="B1067" t="s">
        <v>2886</v>
      </c>
      <c r="C1067" t="s">
        <v>3214</v>
      </c>
      <c r="D1067" t="s">
        <v>3215</v>
      </c>
    </row>
    <row r="1068" spans="1:4" x14ac:dyDescent="0.25">
      <c r="A1068" t="s">
        <v>3216</v>
      </c>
      <c r="B1068" t="s">
        <v>2886</v>
      </c>
      <c r="C1068" t="s">
        <v>3217</v>
      </c>
      <c r="D1068" t="s">
        <v>3218</v>
      </c>
    </row>
    <row r="1069" spans="1:4" x14ac:dyDescent="0.25">
      <c r="A1069" t="s">
        <v>3219</v>
      </c>
      <c r="B1069" t="s">
        <v>2886</v>
      </c>
      <c r="C1069" t="s">
        <v>3220</v>
      </c>
      <c r="D1069" t="s">
        <v>3221</v>
      </c>
    </row>
    <row r="1070" spans="1:4" x14ac:dyDescent="0.25">
      <c r="A1070" t="s">
        <v>3222</v>
      </c>
      <c r="B1070" t="s">
        <v>2886</v>
      </c>
      <c r="C1070" t="s">
        <v>3223</v>
      </c>
      <c r="D1070" t="s">
        <v>3224</v>
      </c>
    </row>
    <row r="1071" spans="1:4" x14ac:dyDescent="0.25">
      <c r="A1071" t="s">
        <v>3225</v>
      </c>
      <c r="B1071" t="s">
        <v>2886</v>
      </c>
      <c r="C1071" t="s">
        <v>3226</v>
      </c>
      <c r="D1071" t="s">
        <v>3227</v>
      </c>
    </row>
    <row r="1072" spans="1:4" x14ac:dyDescent="0.25">
      <c r="A1072" t="s">
        <v>3228</v>
      </c>
      <c r="B1072" t="s">
        <v>2886</v>
      </c>
      <c r="C1072" t="s">
        <v>3229</v>
      </c>
      <c r="D1072" t="s">
        <v>3230</v>
      </c>
    </row>
    <row r="1073" spans="1:4" x14ac:dyDescent="0.25">
      <c r="A1073" t="s">
        <v>3231</v>
      </c>
      <c r="B1073" t="s">
        <v>2886</v>
      </c>
      <c r="C1073" t="s">
        <v>3232</v>
      </c>
      <c r="D1073" t="s">
        <v>3233</v>
      </c>
    </row>
    <row r="1074" spans="1:4" x14ac:dyDescent="0.25">
      <c r="A1074" t="s">
        <v>3234</v>
      </c>
      <c r="B1074" t="s">
        <v>2886</v>
      </c>
      <c r="C1074" t="s">
        <v>2287</v>
      </c>
      <c r="D1074" t="s">
        <v>3235</v>
      </c>
    </row>
    <row r="1075" spans="1:4" x14ac:dyDescent="0.25">
      <c r="A1075" t="s">
        <v>3236</v>
      </c>
      <c r="B1075" t="s">
        <v>2886</v>
      </c>
      <c r="C1075" t="s">
        <v>3237</v>
      </c>
      <c r="D1075" t="s">
        <v>3238</v>
      </c>
    </row>
    <row r="1076" spans="1:4" x14ac:dyDescent="0.25">
      <c r="A1076" t="s">
        <v>3239</v>
      </c>
      <c r="B1076" t="s">
        <v>2886</v>
      </c>
      <c r="C1076" t="s">
        <v>3240</v>
      </c>
      <c r="D1076" t="s">
        <v>3241</v>
      </c>
    </row>
    <row r="1077" spans="1:4" x14ac:dyDescent="0.25">
      <c r="A1077" t="s">
        <v>3242</v>
      </c>
      <c r="B1077" t="s">
        <v>2886</v>
      </c>
      <c r="C1077" t="s">
        <v>3243</v>
      </c>
      <c r="D1077" t="s">
        <v>3244</v>
      </c>
    </row>
    <row r="1078" spans="1:4" x14ac:dyDescent="0.25">
      <c r="A1078" t="s">
        <v>3245</v>
      </c>
      <c r="B1078" t="s">
        <v>2886</v>
      </c>
      <c r="C1078" t="s">
        <v>3246</v>
      </c>
      <c r="D1078" t="s">
        <v>3247</v>
      </c>
    </row>
    <row r="1079" spans="1:4" x14ac:dyDescent="0.25">
      <c r="A1079" t="s">
        <v>3248</v>
      </c>
      <c r="B1079" t="s">
        <v>2886</v>
      </c>
      <c r="C1079" t="s">
        <v>3249</v>
      </c>
      <c r="D1079" t="s">
        <v>3250</v>
      </c>
    </row>
    <row r="1080" spans="1:4" x14ac:dyDescent="0.25">
      <c r="A1080" t="s">
        <v>3251</v>
      </c>
      <c r="B1080" t="s">
        <v>2886</v>
      </c>
      <c r="C1080" t="s">
        <v>3252</v>
      </c>
      <c r="D1080" t="s">
        <v>3253</v>
      </c>
    </row>
    <row r="1081" spans="1:4" x14ac:dyDescent="0.25">
      <c r="A1081" t="s">
        <v>3254</v>
      </c>
      <c r="B1081" t="s">
        <v>2886</v>
      </c>
      <c r="C1081" t="s">
        <v>3255</v>
      </c>
      <c r="D1081" t="s">
        <v>3256</v>
      </c>
    </row>
    <row r="1082" spans="1:4" x14ac:dyDescent="0.25">
      <c r="A1082" t="s">
        <v>3257</v>
      </c>
      <c r="B1082" t="s">
        <v>2886</v>
      </c>
      <c r="C1082" t="s">
        <v>3258</v>
      </c>
      <c r="D1082" t="s">
        <v>3259</v>
      </c>
    </row>
    <row r="1083" spans="1:4" x14ac:dyDescent="0.25">
      <c r="A1083" t="s">
        <v>3260</v>
      </c>
      <c r="B1083" t="s">
        <v>2886</v>
      </c>
      <c r="C1083" t="s">
        <v>3261</v>
      </c>
      <c r="D1083" t="s">
        <v>3262</v>
      </c>
    </row>
    <row r="1084" spans="1:4" x14ac:dyDescent="0.25">
      <c r="A1084" t="s">
        <v>3263</v>
      </c>
      <c r="B1084" t="s">
        <v>2886</v>
      </c>
      <c r="C1084" t="s">
        <v>3264</v>
      </c>
      <c r="D1084" t="s">
        <v>3265</v>
      </c>
    </row>
    <row r="1085" spans="1:4" x14ac:dyDescent="0.25">
      <c r="A1085" t="s">
        <v>3266</v>
      </c>
      <c r="B1085" t="s">
        <v>2886</v>
      </c>
      <c r="C1085" t="s">
        <v>3267</v>
      </c>
      <c r="D1085" t="s">
        <v>3268</v>
      </c>
    </row>
    <row r="1086" spans="1:4" x14ac:dyDescent="0.25">
      <c r="A1086" t="s">
        <v>3269</v>
      </c>
      <c r="B1086" t="s">
        <v>2886</v>
      </c>
      <c r="C1086" t="s">
        <v>3270</v>
      </c>
      <c r="D1086" t="s">
        <v>3271</v>
      </c>
    </row>
    <row r="1087" spans="1:4" x14ac:dyDescent="0.25">
      <c r="A1087" t="s">
        <v>3272</v>
      </c>
      <c r="B1087" t="s">
        <v>2886</v>
      </c>
      <c r="C1087" t="s">
        <v>3273</v>
      </c>
      <c r="D1087" t="s">
        <v>3274</v>
      </c>
    </row>
    <row r="1088" spans="1:4" x14ac:dyDescent="0.25">
      <c r="A1088" t="s">
        <v>3275</v>
      </c>
      <c r="B1088" t="s">
        <v>2886</v>
      </c>
      <c r="C1088" t="s">
        <v>3276</v>
      </c>
      <c r="D1088" t="s">
        <v>3277</v>
      </c>
    </row>
    <row r="1089" spans="1:4" x14ac:dyDescent="0.25">
      <c r="A1089" t="s">
        <v>3278</v>
      </c>
      <c r="B1089" t="s">
        <v>2886</v>
      </c>
      <c r="C1089" t="s">
        <v>3279</v>
      </c>
      <c r="D1089" t="s">
        <v>3280</v>
      </c>
    </row>
    <row r="1090" spans="1:4" x14ac:dyDescent="0.25">
      <c r="A1090" t="s">
        <v>3281</v>
      </c>
      <c r="B1090" t="s">
        <v>2886</v>
      </c>
      <c r="C1090" t="s">
        <v>3282</v>
      </c>
      <c r="D1090" t="s">
        <v>3283</v>
      </c>
    </row>
    <row r="1091" spans="1:4" x14ac:dyDescent="0.25">
      <c r="A1091" t="s">
        <v>3284</v>
      </c>
      <c r="B1091" t="s">
        <v>2886</v>
      </c>
      <c r="C1091" t="s">
        <v>3285</v>
      </c>
      <c r="D1091" t="s">
        <v>3286</v>
      </c>
    </row>
    <row r="1092" spans="1:4" x14ac:dyDescent="0.25">
      <c r="A1092" t="s">
        <v>3287</v>
      </c>
      <c r="B1092" t="s">
        <v>2886</v>
      </c>
      <c r="C1092" t="s">
        <v>3288</v>
      </c>
      <c r="D1092" t="s">
        <v>3289</v>
      </c>
    </row>
    <row r="1093" spans="1:4" x14ac:dyDescent="0.25">
      <c r="A1093" t="s">
        <v>3290</v>
      </c>
      <c r="B1093" t="s">
        <v>2886</v>
      </c>
      <c r="C1093" t="s">
        <v>3291</v>
      </c>
      <c r="D1093" t="s">
        <v>3292</v>
      </c>
    </row>
    <row r="1094" spans="1:4" x14ac:dyDescent="0.25">
      <c r="A1094" t="s">
        <v>3293</v>
      </c>
      <c r="B1094" t="s">
        <v>2886</v>
      </c>
      <c r="C1094" t="s">
        <v>3294</v>
      </c>
      <c r="D1094" t="s">
        <v>3295</v>
      </c>
    </row>
    <row r="1095" spans="1:4" x14ac:dyDescent="0.25">
      <c r="A1095" t="s">
        <v>3296</v>
      </c>
      <c r="B1095" t="s">
        <v>2886</v>
      </c>
      <c r="C1095" t="s">
        <v>3297</v>
      </c>
      <c r="D1095" t="s">
        <v>3298</v>
      </c>
    </row>
    <row r="1096" spans="1:4" x14ac:dyDescent="0.25">
      <c r="A1096" t="s">
        <v>3299</v>
      </c>
      <c r="B1096" t="s">
        <v>2886</v>
      </c>
      <c r="C1096" t="s">
        <v>3300</v>
      </c>
      <c r="D1096" t="s">
        <v>3301</v>
      </c>
    </row>
    <row r="1097" spans="1:4" x14ac:dyDescent="0.25">
      <c r="A1097" t="s">
        <v>3302</v>
      </c>
      <c r="B1097" t="s">
        <v>2886</v>
      </c>
      <c r="C1097" t="s">
        <v>3303</v>
      </c>
      <c r="D1097" t="s">
        <v>3304</v>
      </c>
    </row>
    <row r="1098" spans="1:4" x14ac:dyDescent="0.25">
      <c r="A1098" t="s">
        <v>3305</v>
      </c>
      <c r="B1098" t="s">
        <v>2886</v>
      </c>
      <c r="C1098" t="s">
        <v>3306</v>
      </c>
      <c r="D1098" t="s">
        <v>3307</v>
      </c>
    </row>
    <row r="1099" spans="1:4" x14ac:dyDescent="0.25">
      <c r="A1099" t="s">
        <v>3308</v>
      </c>
      <c r="B1099" t="s">
        <v>2886</v>
      </c>
      <c r="C1099" t="s">
        <v>3309</v>
      </c>
      <c r="D1099" t="s">
        <v>3310</v>
      </c>
    </row>
    <row r="1100" spans="1:4" x14ac:dyDescent="0.25">
      <c r="A1100" t="s">
        <v>3311</v>
      </c>
      <c r="B1100" t="s">
        <v>2886</v>
      </c>
      <c r="C1100" t="s">
        <v>3312</v>
      </c>
      <c r="D1100" t="s">
        <v>3313</v>
      </c>
    </row>
    <row r="1101" spans="1:4" x14ac:dyDescent="0.25">
      <c r="A1101" t="s">
        <v>3314</v>
      </c>
      <c r="B1101" t="s">
        <v>2886</v>
      </c>
      <c r="C1101" t="s">
        <v>3315</v>
      </c>
      <c r="D1101" t="s">
        <v>3316</v>
      </c>
    </row>
    <row r="1102" spans="1:4" x14ac:dyDescent="0.25">
      <c r="A1102" t="s">
        <v>3317</v>
      </c>
      <c r="B1102" t="s">
        <v>2886</v>
      </c>
      <c r="C1102" t="s">
        <v>3318</v>
      </c>
      <c r="D1102" t="s">
        <v>3319</v>
      </c>
    </row>
    <row r="1103" spans="1:4" x14ac:dyDescent="0.25">
      <c r="A1103" t="s">
        <v>3320</v>
      </c>
      <c r="B1103" t="s">
        <v>2886</v>
      </c>
      <c r="C1103" t="s">
        <v>3321</v>
      </c>
      <c r="D1103" t="s">
        <v>3322</v>
      </c>
    </row>
    <row r="1104" spans="1:4" x14ac:dyDescent="0.25">
      <c r="A1104" t="s">
        <v>3323</v>
      </c>
      <c r="B1104" t="s">
        <v>2886</v>
      </c>
      <c r="C1104" t="s">
        <v>3324</v>
      </c>
      <c r="D1104" t="s">
        <v>3325</v>
      </c>
    </row>
    <row r="1105" spans="1:4" x14ac:dyDescent="0.25">
      <c r="A1105" t="s">
        <v>3326</v>
      </c>
      <c r="B1105" t="s">
        <v>2886</v>
      </c>
      <c r="C1105" t="s">
        <v>3327</v>
      </c>
      <c r="D1105" t="s">
        <v>3328</v>
      </c>
    </row>
    <row r="1106" spans="1:4" x14ac:dyDescent="0.25">
      <c r="A1106" t="s">
        <v>3329</v>
      </c>
      <c r="B1106" t="s">
        <v>2886</v>
      </c>
      <c r="C1106" t="s">
        <v>3330</v>
      </c>
      <c r="D1106" t="s">
        <v>3331</v>
      </c>
    </row>
    <row r="1107" spans="1:4" x14ac:dyDescent="0.25">
      <c r="A1107" t="s">
        <v>3332</v>
      </c>
      <c r="B1107" t="s">
        <v>2886</v>
      </c>
      <c r="C1107" t="s">
        <v>3333</v>
      </c>
      <c r="D1107" t="s">
        <v>3334</v>
      </c>
    </row>
    <row r="1108" spans="1:4" x14ac:dyDescent="0.25">
      <c r="A1108" t="s">
        <v>3335</v>
      </c>
      <c r="B1108" t="s">
        <v>2886</v>
      </c>
      <c r="C1108" t="s">
        <v>3336</v>
      </c>
      <c r="D1108" t="s">
        <v>3337</v>
      </c>
    </row>
    <row r="1109" spans="1:4" x14ac:dyDescent="0.25">
      <c r="A1109" t="s">
        <v>3338</v>
      </c>
      <c r="B1109" t="s">
        <v>2886</v>
      </c>
      <c r="C1109" t="s">
        <v>3339</v>
      </c>
      <c r="D1109" t="s">
        <v>3340</v>
      </c>
    </row>
    <row r="1110" spans="1:4" x14ac:dyDescent="0.25">
      <c r="A1110" t="s">
        <v>3341</v>
      </c>
      <c r="B1110" t="s">
        <v>2886</v>
      </c>
      <c r="C1110" t="s">
        <v>3342</v>
      </c>
      <c r="D1110" t="s">
        <v>3343</v>
      </c>
    </row>
    <row r="1111" spans="1:4" x14ac:dyDescent="0.25">
      <c r="A1111" t="s">
        <v>3344</v>
      </c>
      <c r="B1111" t="s">
        <v>2886</v>
      </c>
      <c r="C1111" t="s">
        <v>3345</v>
      </c>
      <c r="D1111" t="s">
        <v>3346</v>
      </c>
    </row>
    <row r="1112" spans="1:4" x14ac:dyDescent="0.25">
      <c r="A1112" t="s">
        <v>3347</v>
      </c>
      <c r="B1112" t="s">
        <v>2886</v>
      </c>
      <c r="C1112" t="s">
        <v>3348</v>
      </c>
      <c r="D1112" t="s">
        <v>3349</v>
      </c>
    </row>
    <row r="1113" spans="1:4" x14ac:dyDescent="0.25">
      <c r="A1113" t="s">
        <v>3350</v>
      </c>
      <c r="B1113" t="s">
        <v>2886</v>
      </c>
      <c r="C1113" t="s">
        <v>3351</v>
      </c>
      <c r="D1113" t="s">
        <v>3352</v>
      </c>
    </row>
    <row r="1114" spans="1:4" x14ac:dyDescent="0.25">
      <c r="A1114" t="s">
        <v>3353</v>
      </c>
      <c r="B1114" t="s">
        <v>2886</v>
      </c>
      <c r="C1114" t="s">
        <v>3354</v>
      </c>
      <c r="D1114" t="s">
        <v>3355</v>
      </c>
    </row>
    <row r="1115" spans="1:4" x14ac:dyDescent="0.25">
      <c r="A1115" t="s">
        <v>3356</v>
      </c>
      <c r="B1115" t="s">
        <v>2886</v>
      </c>
      <c r="C1115" t="s">
        <v>3357</v>
      </c>
      <c r="D1115" t="s">
        <v>3358</v>
      </c>
    </row>
    <row r="1116" spans="1:4" x14ac:dyDescent="0.25">
      <c r="A1116" t="s">
        <v>3359</v>
      </c>
      <c r="B1116" t="s">
        <v>2886</v>
      </c>
      <c r="C1116" t="s">
        <v>3360</v>
      </c>
      <c r="D1116" t="s">
        <v>3361</v>
      </c>
    </row>
    <row r="1117" spans="1:4" x14ac:dyDescent="0.25">
      <c r="A1117" t="s">
        <v>3362</v>
      </c>
      <c r="B1117" t="s">
        <v>2886</v>
      </c>
      <c r="C1117" t="s">
        <v>3363</v>
      </c>
      <c r="D1117" t="s">
        <v>3364</v>
      </c>
    </row>
    <row r="1118" spans="1:4" x14ac:dyDescent="0.25">
      <c r="A1118" t="s">
        <v>3365</v>
      </c>
      <c r="B1118" t="s">
        <v>2886</v>
      </c>
      <c r="C1118" t="s">
        <v>3366</v>
      </c>
      <c r="D1118" t="s">
        <v>3367</v>
      </c>
    </row>
    <row r="1119" spans="1:4" x14ac:dyDescent="0.25">
      <c r="A1119" t="s">
        <v>3368</v>
      </c>
      <c r="B1119" t="s">
        <v>2886</v>
      </c>
      <c r="C1119" t="s">
        <v>3369</v>
      </c>
      <c r="D1119" t="s">
        <v>3370</v>
      </c>
    </row>
    <row r="1120" spans="1:4" x14ac:dyDescent="0.25">
      <c r="A1120" t="s">
        <v>3371</v>
      </c>
      <c r="B1120" t="s">
        <v>2886</v>
      </c>
      <c r="C1120" t="s">
        <v>3372</v>
      </c>
      <c r="D1120" t="s">
        <v>3373</v>
      </c>
    </row>
    <row r="1121" spans="1:4" x14ac:dyDescent="0.25">
      <c r="A1121" t="s">
        <v>3374</v>
      </c>
      <c r="B1121" t="s">
        <v>2886</v>
      </c>
      <c r="C1121" t="s">
        <v>3375</v>
      </c>
      <c r="D1121" t="s">
        <v>3376</v>
      </c>
    </row>
    <row r="1122" spans="1:4" x14ac:dyDescent="0.25">
      <c r="A1122" t="s">
        <v>3377</v>
      </c>
      <c r="B1122" t="s">
        <v>2886</v>
      </c>
      <c r="C1122" t="s">
        <v>3378</v>
      </c>
      <c r="D1122" t="s">
        <v>3379</v>
      </c>
    </row>
    <row r="1123" spans="1:4" x14ac:dyDescent="0.25">
      <c r="A1123" t="s">
        <v>3380</v>
      </c>
      <c r="B1123" t="s">
        <v>2886</v>
      </c>
      <c r="C1123" t="s">
        <v>3381</v>
      </c>
      <c r="D1123" t="s">
        <v>3382</v>
      </c>
    </row>
    <row r="1124" spans="1:4" x14ac:dyDescent="0.25">
      <c r="A1124" t="s">
        <v>3383</v>
      </c>
      <c r="B1124" t="s">
        <v>2886</v>
      </c>
      <c r="C1124" t="s">
        <v>3384</v>
      </c>
      <c r="D1124" t="s">
        <v>3385</v>
      </c>
    </row>
    <row r="1125" spans="1:4" x14ac:dyDescent="0.25">
      <c r="A1125" t="s">
        <v>3386</v>
      </c>
      <c r="B1125" t="s">
        <v>2886</v>
      </c>
      <c r="C1125" t="s">
        <v>3387</v>
      </c>
      <c r="D1125" t="s">
        <v>3388</v>
      </c>
    </row>
    <row r="1126" spans="1:4" x14ac:dyDescent="0.25">
      <c r="A1126" t="s">
        <v>3389</v>
      </c>
      <c r="B1126" t="s">
        <v>2886</v>
      </c>
      <c r="C1126" t="s">
        <v>3390</v>
      </c>
      <c r="D1126" t="s">
        <v>3391</v>
      </c>
    </row>
    <row r="1127" spans="1:4" x14ac:dyDescent="0.25">
      <c r="A1127" t="s">
        <v>3392</v>
      </c>
      <c r="B1127" t="s">
        <v>2886</v>
      </c>
      <c r="C1127" t="s">
        <v>3393</v>
      </c>
      <c r="D1127" t="s">
        <v>3394</v>
      </c>
    </row>
    <row r="1128" spans="1:4" x14ac:dyDescent="0.25">
      <c r="A1128" t="s">
        <v>3395</v>
      </c>
      <c r="B1128" t="s">
        <v>2886</v>
      </c>
      <c r="C1128" t="s">
        <v>3396</v>
      </c>
      <c r="D1128" t="s">
        <v>3397</v>
      </c>
    </row>
    <row r="1129" spans="1:4" x14ac:dyDescent="0.25">
      <c r="A1129" t="s">
        <v>3398</v>
      </c>
      <c r="B1129" t="s">
        <v>2886</v>
      </c>
      <c r="C1129" t="s">
        <v>3399</v>
      </c>
      <c r="D1129" t="s">
        <v>3400</v>
      </c>
    </row>
    <row r="1130" spans="1:4" x14ac:dyDescent="0.25">
      <c r="A1130" t="s">
        <v>3401</v>
      </c>
      <c r="B1130" t="s">
        <v>2886</v>
      </c>
      <c r="C1130" t="s">
        <v>3402</v>
      </c>
      <c r="D1130" t="s">
        <v>3403</v>
      </c>
    </row>
    <row r="1131" spans="1:4" x14ac:dyDescent="0.25">
      <c r="A1131" t="s">
        <v>3404</v>
      </c>
      <c r="B1131" t="s">
        <v>2886</v>
      </c>
      <c r="C1131" t="s">
        <v>3405</v>
      </c>
      <c r="D1131" t="s">
        <v>3406</v>
      </c>
    </row>
    <row r="1132" spans="1:4" x14ac:dyDescent="0.25">
      <c r="A1132" t="s">
        <v>3407</v>
      </c>
      <c r="B1132" t="s">
        <v>2886</v>
      </c>
      <c r="C1132" t="s">
        <v>3408</v>
      </c>
      <c r="D1132" t="s">
        <v>3409</v>
      </c>
    </row>
    <row r="1133" spans="1:4" x14ac:dyDescent="0.25">
      <c r="A1133" t="s">
        <v>2927</v>
      </c>
      <c r="B1133" t="s">
        <v>2886</v>
      </c>
      <c r="C1133" t="s">
        <v>3410</v>
      </c>
      <c r="D1133" t="s">
        <v>3411</v>
      </c>
    </row>
    <row r="1134" spans="1:4" x14ac:dyDescent="0.25">
      <c r="A1134" t="s">
        <v>3412</v>
      </c>
      <c r="B1134" t="s">
        <v>2886</v>
      </c>
      <c r="C1134" t="s">
        <v>3413</v>
      </c>
      <c r="D1134" t="s">
        <v>3414</v>
      </c>
    </row>
    <row r="1135" spans="1:4" x14ac:dyDescent="0.25">
      <c r="A1135" t="s">
        <v>3415</v>
      </c>
      <c r="B1135" t="s">
        <v>2886</v>
      </c>
      <c r="C1135" t="s">
        <v>3416</v>
      </c>
      <c r="D1135" t="s">
        <v>3417</v>
      </c>
    </row>
    <row r="1136" spans="1:4" x14ac:dyDescent="0.25">
      <c r="A1136" t="s">
        <v>3418</v>
      </c>
      <c r="B1136" t="s">
        <v>2886</v>
      </c>
      <c r="C1136" t="s">
        <v>3419</v>
      </c>
      <c r="D1136" t="s">
        <v>3420</v>
      </c>
    </row>
    <row r="1137" spans="1:4" x14ac:dyDescent="0.25">
      <c r="A1137" t="s">
        <v>3421</v>
      </c>
      <c r="B1137" t="s">
        <v>2886</v>
      </c>
      <c r="C1137" t="s">
        <v>3422</v>
      </c>
      <c r="D1137" t="s">
        <v>3423</v>
      </c>
    </row>
    <row r="1138" spans="1:4" x14ac:dyDescent="0.25">
      <c r="A1138" t="s">
        <v>3424</v>
      </c>
      <c r="B1138" t="s">
        <v>2886</v>
      </c>
      <c r="C1138" t="s">
        <v>3425</v>
      </c>
      <c r="D1138" t="s">
        <v>3426</v>
      </c>
    </row>
    <row r="1139" spans="1:4" x14ac:dyDescent="0.25">
      <c r="A1139" t="s">
        <v>3427</v>
      </c>
      <c r="B1139" t="s">
        <v>2886</v>
      </c>
      <c r="C1139" t="s">
        <v>3428</v>
      </c>
      <c r="D1139" t="s">
        <v>818</v>
      </c>
    </row>
    <row r="1140" spans="1:4" x14ac:dyDescent="0.25">
      <c r="A1140" t="s">
        <v>3429</v>
      </c>
      <c r="B1140" t="s">
        <v>2886</v>
      </c>
      <c r="C1140" t="s">
        <v>3430</v>
      </c>
      <c r="D1140" t="s">
        <v>3431</v>
      </c>
    </row>
    <row r="1141" spans="1:4" x14ac:dyDescent="0.25">
      <c r="A1141" t="s">
        <v>3432</v>
      </c>
      <c r="B1141" t="s">
        <v>2886</v>
      </c>
      <c r="C1141" t="s">
        <v>3433</v>
      </c>
      <c r="D1141" t="s">
        <v>3434</v>
      </c>
    </row>
    <row r="1142" spans="1:4" x14ac:dyDescent="0.25">
      <c r="A1142" t="s">
        <v>3435</v>
      </c>
      <c r="B1142" t="s">
        <v>2886</v>
      </c>
      <c r="C1142" t="s">
        <v>3436</v>
      </c>
      <c r="D1142" t="s">
        <v>3437</v>
      </c>
    </row>
    <row r="1143" spans="1:4" x14ac:dyDescent="0.25">
      <c r="A1143" t="s">
        <v>3438</v>
      </c>
      <c r="B1143" t="s">
        <v>2886</v>
      </c>
      <c r="C1143" t="s">
        <v>3439</v>
      </c>
      <c r="D1143" t="s">
        <v>3440</v>
      </c>
    </row>
    <row r="1144" spans="1:4" x14ac:dyDescent="0.25">
      <c r="A1144" t="s">
        <v>3441</v>
      </c>
      <c r="B1144" t="s">
        <v>2886</v>
      </c>
      <c r="C1144" t="s">
        <v>3442</v>
      </c>
      <c r="D1144" t="s">
        <v>3443</v>
      </c>
    </row>
    <row r="1145" spans="1:4" x14ac:dyDescent="0.25">
      <c r="A1145" t="s">
        <v>3444</v>
      </c>
      <c r="B1145" t="s">
        <v>2886</v>
      </c>
      <c r="C1145" t="s">
        <v>3445</v>
      </c>
      <c r="D1145" t="s">
        <v>3446</v>
      </c>
    </row>
    <row r="1146" spans="1:4" x14ac:dyDescent="0.25">
      <c r="A1146" t="s">
        <v>3447</v>
      </c>
      <c r="B1146" t="s">
        <v>2886</v>
      </c>
      <c r="C1146" t="s">
        <v>3448</v>
      </c>
      <c r="D1146" t="s">
        <v>3449</v>
      </c>
    </row>
    <row r="1147" spans="1:4" x14ac:dyDescent="0.25">
      <c r="A1147" t="s">
        <v>3450</v>
      </c>
      <c r="B1147" t="s">
        <v>2886</v>
      </c>
      <c r="C1147" t="s">
        <v>3451</v>
      </c>
      <c r="D1147" t="s">
        <v>3452</v>
      </c>
    </row>
    <row r="1148" spans="1:4" x14ac:dyDescent="0.25">
      <c r="A1148" t="s">
        <v>3453</v>
      </c>
      <c r="B1148" t="s">
        <v>2886</v>
      </c>
      <c r="C1148" t="s">
        <v>3454</v>
      </c>
      <c r="D1148" t="s">
        <v>3455</v>
      </c>
    </row>
    <row r="1149" spans="1:4" x14ac:dyDescent="0.25">
      <c r="A1149" t="s">
        <v>5</v>
      </c>
      <c r="B1149" t="s">
        <v>2886</v>
      </c>
      <c r="C1149" t="s">
        <v>3456</v>
      </c>
      <c r="D1149" t="s">
        <v>3457</v>
      </c>
    </row>
    <row r="1150" spans="1:4" x14ac:dyDescent="0.25">
      <c r="A1150" t="s">
        <v>3458</v>
      </c>
      <c r="B1150" t="s">
        <v>2886</v>
      </c>
      <c r="C1150" t="s">
        <v>3459</v>
      </c>
      <c r="D1150" t="s">
        <v>3460</v>
      </c>
    </row>
    <row r="1151" spans="1:4" x14ac:dyDescent="0.25">
      <c r="A1151" t="s">
        <v>3461</v>
      </c>
      <c r="B1151" t="s">
        <v>2886</v>
      </c>
      <c r="C1151" t="s">
        <v>3462</v>
      </c>
      <c r="D1151" t="s">
        <v>3463</v>
      </c>
    </row>
    <row r="1152" spans="1:4" x14ac:dyDescent="0.25">
      <c r="A1152" t="s">
        <v>3464</v>
      </c>
      <c r="B1152" t="s">
        <v>2886</v>
      </c>
      <c r="C1152" t="s">
        <v>3465</v>
      </c>
      <c r="D1152" t="s">
        <v>3466</v>
      </c>
    </row>
    <row r="1153" spans="1:4" x14ac:dyDescent="0.25">
      <c r="A1153" t="s">
        <v>3467</v>
      </c>
      <c r="B1153" t="s">
        <v>2886</v>
      </c>
      <c r="C1153" t="s">
        <v>3468</v>
      </c>
      <c r="D1153" t="s">
        <v>3469</v>
      </c>
    </row>
    <row r="1154" spans="1:4" x14ac:dyDescent="0.25">
      <c r="A1154" t="s">
        <v>3470</v>
      </c>
      <c r="B1154" t="s">
        <v>2886</v>
      </c>
      <c r="C1154" t="s">
        <v>3471</v>
      </c>
      <c r="D1154" t="s">
        <v>3472</v>
      </c>
    </row>
    <row r="1155" spans="1:4" x14ac:dyDescent="0.25">
      <c r="A1155" t="s">
        <v>3473</v>
      </c>
      <c r="B1155" t="s">
        <v>2886</v>
      </c>
      <c r="C1155" t="s">
        <v>3474</v>
      </c>
      <c r="D1155" t="s">
        <v>3475</v>
      </c>
    </row>
    <row r="1156" spans="1:4" x14ac:dyDescent="0.25">
      <c r="A1156" t="s">
        <v>3476</v>
      </c>
      <c r="B1156" t="s">
        <v>2886</v>
      </c>
      <c r="C1156" t="s">
        <v>3477</v>
      </c>
      <c r="D1156" t="s">
        <v>3478</v>
      </c>
    </row>
    <row r="1157" spans="1:4" x14ac:dyDescent="0.25">
      <c r="A1157" t="s">
        <v>3479</v>
      </c>
      <c r="B1157" t="s">
        <v>2886</v>
      </c>
      <c r="C1157" t="s">
        <v>3480</v>
      </c>
      <c r="D1157" t="s">
        <v>3481</v>
      </c>
    </row>
    <row r="1158" spans="1:4" x14ac:dyDescent="0.25">
      <c r="A1158" t="s">
        <v>3482</v>
      </c>
      <c r="B1158" t="s">
        <v>2886</v>
      </c>
      <c r="C1158" t="s">
        <v>3483</v>
      </c>
      <c r="D1158" t="s">
        <v>3484</v>
      </c>
    </row>
    <row r="1159" spans="1:4" x14ac:dyDescent="0.25">
      <c r="A1159" t="s">
        <v>3485</v>
      </c>
      <c r="B1159" t="s">
        <v>2886</v>
      </c>
      <c r="C1159" t="s">
        <v>3486</v>
      </c>
      <c r="D1159" t="s">
        <v>818</v>
      </c>
    </row>
    <row r="1160" spans="1:4" x14ac:dyDescent="0.25">
      <c r="A1160" t="s">
        <v>3487</v>
      </c>
      <c r="B1160" t="s">
        <v>2886</v>
      </c>
      <c r="C1160" t="s">
        <v>3488</v>
      </c>
      <c r="D1160" t="s">
        <v>3489</v>
      </c>
    </row>
    <row r="1161" spans="1:4" x14ac:dyDescent="0.25">
      <c r="A1161" t="s">
        <v>3490</v>
      </c>
      <c r="B1161" t="s">
        <v>2886</v>
      </c>
      <c r="C1161" t="s">
        <v>3491</v>
      </c>
      <c r="D1161" t="s">
        <v>3492</v>
      </c>
    </row>
    <row r="1162" spans="1:4" x14ac:dyDescent="0.25">
      <c r="A1162" t="s">
        <v>3493</v>
      </c>
      <c r="B1162" t="s">
        <v>2886</v>
      </c>
      <c r="C1162" t="s">
        <v>3494</v>
      </c>
      <c r="D1162" t="s">
        <v>3495</v>
      </c>
    </row>
    <row r="1163" spans="1:4" x14ac:dyDescent="0.25">
      <c r="A1163" t="s">
        <v>3496</v>
      </c>
      <c r="B1163" t="s">
        <v>2886</v>
      </c>
      <c r="C1163" t="s">
        <v>3497</v>
      </c>
      <c r="D1163" t="s">
        <v>3498</v>
      </c>
    </row>
    <row r="1164" spans="1:4" x14ac:dyDescent="0.25">
      <c r="A1164" t="s">
        <v>3499</v>
      </c>
      <c r="B1164" t="s">
        <v>2886</v>
      </c>
      <c r="C1164" t="s">
        <v>3500</v>
      </c>
      <c r="D1164" t="s">
        <v>3501</v>
      </c>
    </row>
    <row r="1165" spans="1:4" x14ac:dyDescent="0.25">
      <c r="A1165" t="s">
        <v>3502</v>
      </c>
      <c r="B1165" t="s">
        <v>2886</v>
      </c>
      <c r="C1165" t="s">
        <v>3503</v>
      </c>
      <c r="D1165" t="s">
        <v>3504</v>
      </c>
    </row>
    <row r="1166" spans="1:4" x14ac:dyDescent="0.25">
      <c r="A1166" t="s">
        <v>3505</v>
      </c>
      <c r="B1166" t="s">
        <v>2886</v>
      </c>
      <c r="C1166" t="s">
        <v>3506</v>
      </c>
      <c r="D1166" t="s">
        <v>3507</v>
      </c>
    </row>
    <row r="1167" spans="1:4" x14ac:dyDescent="0.25">
      <c r="A1167" t="s">
        <v>3508</v>
      </c>
      <c r="B1167" t="s">
        <v>2886</v>
      </c>
      <c r="C1167" t="s">
        <v>3509</v>
      </c>
      <c r="D1167" t="s">
        <v>3510</v>
      </c>
    </row>
    <row r="1168" spans="1:4" x14ac:dyDescent="0.25">
      <c r="A1168" t="s">
        <v>3511</v>
      </c>
      <c r="B1168" t="s">
        <v>2886</v>
      </c>
      <c r="C1168" t="s">
        <v>3512</v>
      </c>
      <c r="D1168" t="s">
        <v>3513</v>
      </c>
    </row>
    <row r="1169" spans="1:4" x14ac:dyDescent="0.25">
      <c r="A1169" t="s">
        <v>3514</v>
      </c>
      <c r="B1169" t="s">
        <v>2886</v>
      </c>
      <c r="C1169" t="s">
        <v>3515</v>
      </c>
      <c r="D1169" t="s">
        <v>3516</v>
      </c>
    </row>
    <row r="1170" spans="1:4" x14ac:dyDescent="0.25">
      <c r="A1170" t="s">
        <v>3517</v>
      </c>
      <c r="B1170" t="s">
        <v>2886</v>
      </c>
      <c r="C1170" t="s">
        <v>3518</v>
      </c>
      <c r="D1170" t="s">
        <v>3519</v>
      </c>
    </row>
    <row r="1171" spans="1:4" x14ac:dyDescent="0.25">
      <c r="A1171" t="s">
        <v>3520</v>
      </c>
      <c r="B1171" t="s">
        <v>2886</v>
      </c>
      <c r="C1171" t="s">
        <v>3521</v>
      </c>
      <c r="D1171" t="s">
        <v>3522</v>
      </c>
    </row>
    <row r="1172" spans="1:4" x14ac:dyDescent="0.25">
      <c r="A1172" t="s">
        <v>3523</v>
      </c>
      <c r="B1172" t="s">
        <v>2886</v>
      </c>
      <c r="C1172" t="s">
        <v>3524</v>
      </c>
      <c r="D1172" t="s">
        <v>3525</v>
      </c>
    </row>
    <row r="1173" spans="1:4" x14ac:dyDescent="0.25">
      <c r="A1173" t="s">
        <v>3526</v>
      </c>
      <c r="B1173" t="s">
        <v>2886</v>
      </c>
      <c r="C1173" t="s">
        <v>3527</v>
      </c>
      <c r="D1173" t="s">
        <v>3528</v>
      </c>
    </row>
    <row r="1174" spans="1:4" x14ac:dyDescent="0.25">
      <c r="A1174" t="s">
        <v>3529</v>
      </c>
      <c r="B1174" t="s">
        <v>2886</v>
      </c>
      <c r="C1174" t="s">
        <v>3530</v>
      </c>
      <c r="D1174" t="s">
        <v>3531</v>
      </c>
    </row>
    <row r="1175" spans="1:4" x14ac:dyDescent="0.25">
      <c r="A1175" t="s">
        <v>3532</v>
      </c>
      <c r="B1175" t="s">
        <v>2886</v>
      </c>
      <c r="C1175" t="s">
        <v>3533</v>
      </c>
      <c r="D1175" t="s">
        <v>3534</v>
      </c>
    </row>
    <row r="1176" spans="1:4" x14ac:dyDescent="0.25">
      <c r="A1176" t="s">
        <v>3535</v>
      </c>
      <c r="B1176" t="s">
        <v>2886</v>
      </c>
      <c r="C1176" t="s">
        <v>3536</v>
      </c>
      <c r="D1176" t="s">
        <v>3537</v>
      </c>
    </row>
    <row r="1177" spans="1:4" x14ac:dyDescent="0.25">
      <c r="A1177" t="s">
        <v>3538</v>
      </c>
      <c r="B1177" t="s">
        <v>2886</v>
      </c>
      <c r="C1177" t="s">
        <v>3539</v>
      </c>
      <c r="D1177" t="s">
        <v>3540</v>
      </c>
    </row>
    <row r="1178" spans="1:4" x14ac:dyDescent="0.25">
      <c r="A1178" t="s">
        <v>3541</v>
      </c>
      <c r="B1178" t="s">
        <v>2886</v>
      </c>
      <c r="C1178" t="s">
        <v>3542</v>
      </c>
      <c r="D1178" t="s">
        <v>3543</v>
      </c>
    </row>
    <row r="1179" spans="1:4" x14ac:dyDescent="0.25">
      <c r="A1179" t="s">
        <v>3544</v>
      </c>
      <c r="B1179" t="s">
        <v>2886</v>
      </c>
      <c r="C1179" t="s">
        <v>3545</v>
      </c>
      <c r="D1179" t="s">
        <v>3546</v>
      </c>
    </row>
    <row r="1180" spans="1:4" x14ac:dyDescent="0.25">
      <c r="A1180" t="s">
        <v>3547</v>
      </c>
      <c r="B1180" t="s">
        <v>2886</v>
      </c>
      <c r="C1180" t="s">
        <v>3548</v>
      </c>
      <c r="D1180" t="s">
        <v>3549</v>
      </c>
    </row>
    <row r="1181" spans="1:4" x14ac:dyDescent="0.25">
      <c r="A1181" t="s">
        <v>3550</v>
      </c>
      <c r="B1181" t="s">
        <v>2886</v>
      </c>
      <c r="C1181" t="s">
        <v>3551</v>
      </c>
      <c r="D1181" t="s">
        <v>3552</v>
      </c>
    </row>
    <row r="1182" spans="1:4" x14ac:dyDescent="0.25">
      <c r="A1182" t="s">
        <v>3553</v>
      </c>
      <c r="B1182" t="s">
        <v>2886</v>
      </c>
      <c r="C1182" t="s">
        <v>3554</v>
      </c>
      <c r="D1182" t="s">
        <v>3555</v>
      </c>
    </row>
    <row r="1183" spans="1:4" x14ac:dyDescent="0.25">
      <c r="A1183" t="s">
        <v>3556</v>
      </c>
      <c r="B1183" t="s">
        <v>2886</v>
      </c>
      <c r="C1183" t="s">
        <v>3557</v>
      </c>
      <c r="D1183" t="s">
        <v>3558</v>
      </c>
    </row>
    <row r="1184" spans="1:4" x14ac:dyDescent="0.25">
      <c r="A1184" t="s">
        <v>3559</v>
      </c>
      <c r="B1184" t="s">
        <v>3560</v>
      </c>
      <c r="C1184" t="s">
        <v>3561</v>
      </c>
      <c r="D1184" t="s">
        <v>3562</v>
      </c>
    </row>
    <row r="1185" spans="1:4" x14ac:dyDescent="0.25">
      <c r="A1185" t="s">
        <v>3563</v>
      </c>
      <c r="B1185" t="s">
        <v>3560</v>
      </c>
      <c r="C1185" t="s">
        <v>3564</v>
      </c>
      <c r="D1185" t="s">
        <v>3565</v>
      </c>
    </row>
    <row r="1186" spans="1:4" x14ac:dyDescent="0.25">
      <c r="A1186" t="s">
        <v>3566</v>
      </c>
      <c r="B1186" t="s">
        <v>3560</v>
      </c>
      <c r="C1186" t="s">
        <v>3567</v>
      </c>
      <c r="D1186" t="s">
        <v>3568</v>
      </c>
    </row>
    <row r="1187" spans="1:4" x14ac:dyDescent="0.25">
      <c r="A1187" t="s">
        <v>3569</v>
      </c>
      <c r="B1187" t="s">
        <v>3560</v>
      </c>
      <c r="C1187" t="s">
        <v>3570</v>
      </c>
      <c r="D1187" t="s">
        <v>3571</v>
      </c>
    </row>
    <row r="1188" spans="1:4" x14ac:dyDescent="0.25">
      <c r="A1188" t="s">
        <v>3572</v>
      </c>
      <c r="B1188" t="s">
        <v>3560</v>
      </c>
      <c r="C1188" t="s">
        <v>3573</v>
      </c>
      <c r="D1188" t="s">
        <v>3574</v>
      </c>
    </row>
    <row r="1189" spans="1:4" x14ac:dyDescent="0.25">
      <c r="A1189" t="s">
        <v>3575</v>
      </c>
      <c r="B1189" t="s">
        <v>3560</v>
      </c>
      <c r="C1189" t="s">
        <v>3576</v>
      </c>
      <c r="D1189" t="s">
        <v>3577</v>
      </c>
    </row>
    <row r="1190" spans="1:4" x14ac:dyDescent="0.25">
      <c r="A1190" t="s">
        <v>3578</v>
      </c>
      <c r="B1190" t="s">
        <v>3560</v>
      </c>
      <c r="C1190" t="s">
        <v>3579</v>
      </c>
      <c r="D1190" t="s">
        <v>3580</v>
      </c>
    </row>
    <row r="1191" spans="1:4" x14ac:dyDescent="0.25">
      <c r="A1191" t="s">
        <v>3581</v>
      </c>
      <c r="B1191" t="s">
        <v>3560</v>
      </c>
      <c r="C1191" t="s">
        <v>3582</v>
      </c>
      <c r="D1191" t="s">
        <v>3583</v>
      </c>
    </row>
    <row r="1192" spans="1:4" x14ac:dyDescent="0.25">
      <c r="A1192" t="s">
        <v>3584</v>
      </c>
      <c r="B1192" t="s">
        <v>3560</v>
      </c>
      <c r="C1192" t="s">
        <v>3585</v>
      </c>
      <c r="D1192" t="s">
        <v>3586</v>
      </c>
    </row>
    <row r="1193" spans="1:4" x14ac:dyDescent="0.25">
      <c r="A1193" t="s">
        <v>3587</v>
      </c>
      <c r="B1193" t="s">
        <v>3560</v>
      </c>
      <c r="C1193" t="s">
        <v>3588</v>
      </c>
      <c r="D1193" t="s">
        <v>3589</v>
      </c>
    </row>
    <row r="1194" spans="1:4" x14ac:dyDescent="0.25">
      <c r="A1194" t="s">
        <v>3590</v>
      </c>
      <c r="B1194" t="s">
        <v>3560</v>
      </c>
      <c r="C1194" t="s">
        <v>3591</v>
      </c>
      <c r="D1194" t="s">
        <v>3592</v>
      </c>
    </row>
    <row r="1195" spans="1:4" x14ac:dyDescent="0.25">
      <c r="A1195" t="s">
        <v>3593</v>
      </c>
      <c r="B1195" t="s">
        <v>3560</v>
      </c>
      <c r="C1195" t="s">
        <v>3594</v>
      </c>
      <c r="D1195" t="s">
        <v>3595</v>
      </c>
    </row>
    <row r="1196" spans="1:4" x14ac:dyDescent="0.25">
      <c r="A1196" t="s">
        <v>3596</v>
      </c>
      <c r="B1196" t="s">
        <v>3560</v>
      </c>
      <c r="C1196" t="s">
        <v>3597</v>
      </c>
      <c r="D1196" t="s">
        <v>3598</v>
      </c>
    </row>
    <row r="1197" spans="1:4" x14ac:dyDescent="0.25">
      <c r="A1197" t="s">
        <v>3599</v>
      </c>
      <c r="B1197" t="s">
        <v>3560</v>
      </c>
      <c r="C1197" t="s">
        <v>3600</v>
      </c>
      <c r="D1197" t="s">
        <v>3601</v>
      </c>
    </row>
    <row r="1198" spans="1:4" x14ac:dyDescent="0.25">
      <c r="A1198" t="s">
        <v>3602</v>
      </c>
      <c r="B1198" t="s">
        <v>3560</v>
      </c>
      <c r="C1198" t="s">
        <v>3603</v>
      </c>
      <c r="D1198" t="s">
        <v>3604</v>
      </c>
    </row>
    <row r="1199" spans="1:4" x14ac:dyDescent="0.25">
      <c r="A1199" t="s">
        <v>3605</v>
      </c>
      <c r="B1199" t="s">
        <v>3560</v>
      </c>
      <c r="C1199" t="s">
        <v>3606</v>
      </c>
      <c r="D1199" t="s">
        <v>3607</v>
      </c>
    </row>
    <row r="1200" spans="1:4" x14ac:dyDescent="0.25">
      <c r="A1200" t="s">
        <v>3608</v>
      </c>
      <c r="B1200" t="s">
        <v>3560</v>
      </c>
      <c r="C1200" t="s">
        <v>3609</v>
      </c>
      <c r="D1200" t="s">
        <v>3610</v>
      </c>
    </row>
    <row r="1201" spans="1:4" x14ac:dyDescent="0.25">
      <c r="A1201" t="s">
        <v>3611</v>
      </c>
      <c r="B1201" t="s">
        <v>3560</v>
      </c>
      <c r="C1201" t="s">
        <v>3612</v>
      </c>
      <c r="D1201" t="s">
        <v>3613</v>
      </c>
    </row>
    <row r="1202" spans="1:4" x14ac:dyDescent="0.25">
      <c r="A1202" t="s">
        <v>3614</v>
      </c>
      <c r="B1202" t="s">
        <v>3560</v>
      </c>
      <c r="C1202" t="s">
        <v>3615</v>
      </c>
      <c r="D1202" t="s">
        <v>3616</v>
      </c>
    </row>
    <row r="1203" spans="1:4" x14ac:dyDescent="0.25">
      <c r="A1203" t="s">
        <v>3617</v>
      </c>
      <c r="B1203" t="s">
        <v>3560</v>
      </c>
      <c r="C1203" t="s">
        <v>3618</v>
      </c>
      <c r="D1203" t="s">
        <v>3619</v>
      </c>
    </row>
    <row r="1204" spans="1:4" x14ac:dyDescent="0.25">
      <c r="A1204" t="s">
        <v>3620</v>
      </c>
      <c r="B1204" t="s">
        <v>3560</v>
      </c>
      <c r="C1204" t="s">
        <v>3621</v>
      </c>
      <c r="D1204" t="s">
        <v>3622</v>
      </c>
    </row>
    <row r="1205" spans="1:4" x14ac:dyDescent="0.25">
      <c r="A1205" t="s">
        <v>3623</v>
      </c>
      <c r="B1205" t="s">
        <v>3560</v>
      </c>
      <c r="C1205" t="s">
        <v>3624</v>
      </c>
      <c r="D1205" t="s">
        <v>3625</v>
      </c>
    </row>
    <row r="1206" spans="1:4" x14ac:dyDescent="0.25">
      <c r="A1206" t="s">
        <v>3626</v>
      </c>
      <c r="B1206" t="s">
        <v>3560</v>
      </c>
      <c r="C1206" t="s">
        <v>3627</v>
      </c>
      <c r="D1206" t="s">
        <v>3628</v>
      </c>
    </row>
    <row r="1207" spans="1:4" x14ac:dyDescent="0.25">
      <c r="A1207" t="s">
        <v>3629</v>
      </c>
      <c r="B1207" t="s">
        <v>3560</v>
      </c>
      <c r="C1207" t="s">
        <v>3630</v>
      </c>
      <c r="D1207" t="s">
        <v>3631</v>
      </c>
    </row>
    <row r="1208" spans="1:4" x14ac:dyDescent="0.25">
      <c r="A1208" t="s">
        <v>3632</v>
      </c>
      <c r="B1208" t="s">
        <v>3560</v>
      </c>
      <c r="C1208" t="s">
        <v>3633</v>
      </c>
      <c r="D1208" t="s">
        <v>3634</v>
      </c>
    </row>
    <row r="1209" spans="1:4" x14ac:dyDescent="0.25">
      <c r="A1209" t="s">
        <v>3635</v>
      </c>
      <c r="B1209" t="s">
        <v>3560</v>
      </c>
      <c r="C1209" t="s">
        <v>3636</v>
      </c>
      <c r="D1209" t="s">
        <v>3637</v>
      </c>
    </row>
    <row r="1210" spans="1:4" x14ac:dyDescent="0.25">
      <c r="A1210" t="s">
        <v>3638</v>
      </c>
      <c r="B1210" t="s">
        <v>3560</v>
      </c>
      <c r="C1210" t="s">
        <v>3639</v>
      </c>
      <c r="D1210" t="s">
        <v>3640</v>
      </c>
    </row>
    <row r="1211" spans="1:4" x14ac:dyDescent="0.25">
      <c r="A1211" t="s">
        <v>3641</v>
      </c>
      <c r="B1211" t="s">
        <v>3560</v>
      </c>
      <c r="C1211" t="s">
        <v>3642</v>
      </c>
      <c r="D1211" t="s">
        <v>3643</v>
      </c>
    </row>
    <row r="1212" spans="1:4" x14ac:dyDescent="0.25">
      <c r="A1212" t="s">
        <v>3644</v>
      </c>
      <c r="B1212" t="s">
        <v>3560</v>
      </c>
      <c r="C1212" t="s">
        <v>3645</v>
      </c>
      <c r="D1212" t="s">
        <v>3646</v>
      </c>
    </row>
    <row r="1213" spans="1:4" x14ac:dyDescent="0.25">
      <c r="A1213" t="s">
        <v>3647</v>
      </c>
      <c r="B1213" t="s">
        <v>3560</v>
      </c>
      <c r="C1213" t="s">
        <v>3648</v>
      </c>
      <c r="D1213" t="s">
        <v>3649</v>
      </c>
    </row>
    <row r="1214" spans="1:4" x14ac:dyDescent="0.25">
      <c r="A1214" t="s">
        <v>3650</v>
      </c>
      <c r="B1214" t="s">
        <v>3560</v>
      </c>
      <c r="C1214" t="s">
        <v>3651</v>
      </c>
      <c r="D1214" t="s">
        <v>3652</v>
      </c>
    </row>
    <row r="1215" spans="1:4" x14ac:dyDescent="0.25">
      <c r="A1215" t="s">
        <v>3653</v>
      </c>
      <c r="B1215" t="s">
        <v>3560</v>
      </c>
      <c r="C1215" t="s">
        <v>3654</v>
      </c>
      <c r="D1215" t="s">
        <v>3655</v>
      </c>
    </row>
    <row r="1216" spans="1:4" x14ac:dyDescent="0.25">
      <c r="A1216" t="s">
        <v>3656</v>
      </c>
      <c r="B1216" t="s">
        <v>3560</v>
      </c>
      <c r="C1216" t="s">
        <v>3657</v>
      </c>
      <c r="D1216" t="s">
        <v>3658</v>
      </c>
    </row>
    <row r="1217" spans="1:4" x14ac:dyDescent="0.25">
      <c r="A1217" t="s">
        <v>3659</v>
      </c>
      <c r="B1217" t="s">
        <v>3560</v>
      </c>
      <c r="C1217" t="s">
        <v>3660</v>
      </c>
      <c r="D1217" t="s">
        <v>3661</v>
      </c>
    </row>
    <row r="1218" spans="1:4" x14ac:dyDescent="0.25">
      <c r="A1218" t="s">
        <v>3662</v>
      </c>
      <c r="B1218" t="s">
        <v>3560</v>
      </c>
      <c r="C1218" t="s">
        <v>3663</v>
      </c>
      <c r="D1218" t="s">
        <v>3664</v>
      </c>
    </row>
    <row r="1219" spans="1:4" x14ac:dyDescent="0.25">
      <c r="A1219" t="s">
        <v>3665</v>
      </c>
      <c r="B1219" t="s">
        <v>3560</v>
      </c>
      <c r="C1219" t="s">
        <v>3666</v>
      </c>
      <c r="D1219" t="s">
        <v>3667</v>
      </c>
    </row>
    <row r="1220" spans="1:4" x14ac:dyDescent="0.25">
      <c r="A1220" t="s">
        <v>3668</v>
      </c>
      <c r="B1220" t="s">
        <v>3560</v>
      </c>
      <c r="C1220" t="s">
        <v>3669</v>
      </c>
      <c r="D1220" t="s">
        <v>3670</v>
      </c>
    </row>
    <row r="1221" spans="1:4" x14ac:dyDescent="0.25">
      <c r="A1221" t="s">
        <v>3671</v>
      </c>
      <c r="B1221" t="s">
        <v>3560</v>
      </c>
      <c r="C1221" t="s">
        <v>3672</v>
      </c>
      <c r="D1221" t="s">
        <v>3673</v>
      </c>
    </row>
    <row r="1222" spans="1:4" x14ac:dyDescent="0.25">
      <c r="A1222" t="s">
        <v>3674</v>
      </c>
      <c r="B1222" t="s">
        <v>3560</v>
      </c>
      <c r="C1222" t="s">
        <v>3675</v>
      </c>
      <c r="D1222" t="s">
        <v>3676</v>
      </c>
    </row>
    <row r="1223" spans="1:4" x14ac:dyDescent="0.25">
      <c r="A1223" t="s">
        <v>3677</v>
      </c>
      <c r="B1223" t="s">
        <v>3560</v>
      </c>
      <c r="C1223" t="s">
        <v>3678</v>
      </c>
      <c r="D1223" t="s">
        <v>3679</v>
      </c>
    </row>
    <row r="1224" spans="1:4" x14ac:dyDescent="0.25">
      <c r="A1224" t="s">
        <v>3680</v>
      </c>
      <c r="B1224" t="s">
        <v>3560</v>
      </c>
      <c r="C1224" t="s">
        <v>3681</v>
      </c>
      <c r="D1224" t="s">
        <v>3682</v>
      </c>
    </row>
    <row r="1225" spans="1:4" x14ac:dyDescent="0.25">
      <c r="A1225" t="s">
        <v>3683</v>
      </c>
      <c r="B1225" t="s">
        <v>3560</v>
      </c>
      <c r="C1225" t="s">
        <v>3684</v>
      </c>
      <c r="D1225" t="s">
        <v>3685</v>
      </c>
    </row>
    <row r="1226" spans="1:4" x14ac:dyDescent="0.25">
      <c r="A1226" t="s">
        <v>3686</v>
      </c>
      <c r="B1226" t="s">
        <v>3560</v>
      </c>
      <c r="C1226" t="s">
        <v>3687</v>
      </c>
      <c r="D1226" t="s">
        <v>3688</v>
      </c>
    </row>
    <row r="1227" spans="1:4" x14ac:dyDescent="0.25">
      <c r="A1227" t="s">
        <v>3689</v>
      </c>
      <c r="B1227" t="s">
        <v>3560</v>
      </c>
      <c r="C1227" t="s">
        <v>3690</v>
      </c>
      <c r="D1227" t="s">
        <v>3691</v>
      </c>
    </row>
    <row r="1228" spans="1:4" x14ac:dyDescent="0.25">
      <c r="A1228" t="s">
        <v>3692</v>
      </c>
      <c r="B1228" t="s">
        <v>3560</v>
      </c>
      <c r="C1228" t="s">
        <v>3693</v>
      </c>
      <c r="D1228" t="s">
        <v>3694</v>
      </c>
    </row>
    <row r="1229" spans="1:4" x14ac:dyDescent="0.25">
      <c r="A1229" t="s">
        <v>3695</v>
      </c>
      <c r="B1229" t="s">
        <v>3560</v>
      </c>
      <c r="C1229" t="s">
        <v>3696</v>
      </c>
      <c r="D1229" t="s">
        <v>3697</v>
      </c>
    </row>
    <row r="1230" spans="1:4" x14ac:dyDescent="0.25">
      <c r="A1230" t="s">
        <v>3698</v>
      </c>
      <c r="B1230" t="s">
        <v>3560</v>
      </c>
      <c r="C1230" t="s">
        <v>3699</v>
      </c>
      <c r="D1230" t="s">
        <v>3700</v>
      </c>
    </row>
    <row r="1231" spans="1:4" x14ac:dyDescent="0.25">
      <c r="A1231" t="s">
        <v>3701</v>
      </c>
      <c r="B1231" t="s">
        <v>3560</v>
      </c>
      <c r="C1231" t="s">
        <v>3702</v>
      </c>
      <c r="D1231" t="s">
        <v>3703</v>
      </c>
    </row>
    <row r="1232" spans="1:4" x14ac:dyDescent="0.25">
      <c r="A1232" t="s">
        <v>3704</v>
      </c>
      <c r="B1232" t="s">
        <v>3560</v>
      </c>
      <c r="C1232" t="s">
        <v>3705</v>
      </c>
      <c r="D1232" t="s">
        <v>3706</v>
      </c>
    </row>
    <row r="1233" spans="1:4" x14ac:dyDescent="0.25">
      <c r="A1233" t="s">
        <v>3707</v>
      </c>
      <c r="B1233" t="s">
        <v>3560</v>
      </c>
      <c r="C1233" t="s">
        <v>3708</v>
      </c>
      <c r="D1233" t="s">
        <v>3709</v>
      </c>
    </row>
    <row r="1234" spans="1:4" x14ac:dyDescent="0.25">
      <c r="A1234" t="s">
        <v>3710</v>
      </c>
      <c r="B1234" t="s">
        <v>3560</v>
      </c>
      <c r="C1234" t="s">
        <v>3711</v>
      </c>
      <c r="D1234" t="s">
        <v>3712</v>
      </c>
    </row>
    <row r="1235" spans="1:4" x14ac:dyDescent="0.25">
      <c r="A1235" t="s">
        <v>3713</v>
      </c>
      <c r="B1235" t="s">
        <v>3560</v>
      </c>
      <c r="C1235" t="s">
        <v>3714</v>
      </c>
      <c r="D1235" t="s">
        <v>3715</v>
      </c>
    </row>
    <row r="1236" spans="1:4" x14ac:dyDescent="0.25">
      <c r="A1236" t="s">
        <v>3716</v>
      </c>
      <c r="B1236" t="s">
        <v>3560</v>
      </c>
      <c r="C1236" t="s">
        <v>3717</v>
      </c>
      <c r="D1236" t="s">
        <v>3718</v>
      </c>
    </row>
    <row r="1237" spans="1:4" x14ac:dyDescent="0.25">
      <c r="A1237" t="s">
        <v>3719</v>
      </c>
      <c r="B1237" t="s">
        <v>3560</v>
      </c>
      <c r="C1237" t="s">
        <v>3720</v>
      </c>
      <c r="D1237" t="s">
        <v>3721</v>
      </c>
    </row>
    <row r="1238" spans="1:4" x14ac:dyDescent="0.25">
      <c r="A1238" t="s">
        <v>3722</v>
      </c>
      <c r="B1238" t="s">
        <v>3560</v>
      </c>
      <c r="C1238" t="s">
        <v>3723</v>
      </c>
      <c r="D1238" t="s">
        <v>3724</v>
      </c>
    </row>
    <row r="1239" spans="1:4" x14ac:dyDescent="0.25">
      <c r="A1239" t="s">
        <v>3725</v>
      </c>
      <c r="B1239" t="s">
        <v>3560</v>
      </c>
      <c r="C1239" t="s">
        <v>3726</v>
      </c>
      <c r="D1239" t="s">
        <v>3727</v>
      </c>
    </row>
    <row r="1240" spans="1:4" x14ac:dyDescent="0.25">
      <c r="A1240" t="s">
        <v>3728</v>
      </c>
      <c r="B1240" t="s">
        <v>3560</v>
      </c>
      <c r="C1240" t="s">
        <v>3729</v>
      </c>
      <c r="D1240" t="s">
        <v>3730</v>
      </c>
    </row>
    <row r="1241" spans="1:4" x14ac:dyDescent="0.25">
      <c r="A1241" t="s">
        <v>3731</v>
      </c>
      <c r="B1241" t="s">
        <v>3560</v>
      </c>
      <c r="C1241" t="s">
        <v>3732</v>
      </c>
      <c r="D1241" t="s">
        <v>3733</v>
      </c>
    </row>
    <row r="1242" spans="1:4" x14ac:dyDescent="0.25">
      <c r="A1242" t="s">
        <v>3734</v>
      </c>
      <c r="B1242" t="s">
        <v>3560</v>
      </c>
      <c r="C1242" t="s">
        <v>3735</v>
      </c>
      <c r="D1242" t="s">
        <v>3736</v>
      </c>
    </row>
    <row r="1243" spans="1:4" x14ac:dyDescent="0.25">
      <c r="A1243" t="s">
        <v>3737</v>
      </c>
      <c r="B1243" t="s">
        <v>3560</v>
      </c>
      <c r="C1243" t="s">
        <v>3738</v>
      </c>
      <c r="D1243" t="s">
        <v>3739</v>
      </c>
    </row>
    <row r="1244" spans="1:4" x14ac:dyDescent="0.25">
      <c r="A1244" t="s">
        <v>3740</v>
      </c>
      <c r="B1244" t="s">
        <v>3560</v>
      </c>
      <c r="C1244" t="s">
        <v>3741</v>
      </c>
      <c r="D1244" t="s">
        <v>3742</v>
      </c>
    </row>
    <row r="1245" spans="1:4" x14ac:dyDescent="0.25">
      <c r="A1245" t="s">
        <v>3743</v>
      </c>
      <c r="B1245" t="s">
        <v>3560</v>
      </c>
      <c r="C1245" t="s">
        <v>3744</v>
      </c>
      <c r="D1245" t="s">
        <v>3745</v>
      </c>
    </row>
    <row r="1246" spans="1:4" x14ac:dyDescent="0.25">
      <c r="A1246" t="s">
        <v>3746</v>
      </c>
      <c r="B1246" t="s">
        <v>3560</v>
      </c>
      <c r="C1246" t="s">
        <v>3747</v>
      </c>
      <c r="D1246" t="s">
        <v>3748</v>
      </c>
    </row>
    <row r="1247" spans="1:4" x14ac:dyDescent="0.25">
      <c r="A1247" t="s">
        <v>3749</v>
      </c>
      <c r="B1247" t="s">
        <v>3560</v>
      </c>
      <c r="C1247" t="s">
        <v>3750</v>
      </c>
      <c r="D1247" t="s">
        <v>3751</v>
      </c>
    </row>
    <row r="1248" spans="1:4" x14ac:dyDescent="0.25">
      <c r="A1248" t="s">
        <v>3752</v>
      </c>
      <c r="B1248" t="s">
        <v>3560</v>
      </c>
      <c r="C1248" t="s">
        <v>3753</v>
      </c>
      <c r="D1248" t="s">
        <v>3754</v>
      </c>
    </row>
    <row r="1249" spans="1:4" x14ac:dyDescent="0.25">
      <c r="A1249" t="s">
        <v>3755</v>
      </c>
      <c r="B1249" t="s">
        <v>3560</v>
      </c>
      <c r="C1249" t="s">
        <v>3756</v>
      </c>
      <c r="D1249" t="s">
        <v>3757</v>
      </c>
    </row>
    <row r="1250" spans="1:4" x14ac:dyDescent="0.25">
      <c r="A1250" t="s">
        <v>3758</v>
      </c>
      <c r="B1250" t="s">
        <v>3560</v>
      </c>
      <c r="C1250" t="s">
        <v>3759</v>
      </c>
      <c r="D1250" t="s">
        <v>3760</v>
      </c>
    </row>
    <row r="1251" spans="1:4" x14ac:dyDescent="0.25">
      <c r="A1251" t="s">
        <v>3761</v>
      </c>
      <c r="B1251" t="s">
        <v>3560</v>
      </c>
      <c r="C1251" t="s">
        <v>3762</v>
      </c>
      <c r="D1251" t="s">
        <v>3763</v>
      </c>
    </row>
    <row r="1252" spans="1:4" x14ac:dyDescent="0.25">
      <c r="A1252" t="s">
        <v>3764</v>
      </c>
      <c r="B1252" t="s">
        <v>3560</v>
      </c>
      <c r="C1252" t="s">
        <v>90</v>
      </c>
      <c r="D1252" t="s">
        <v>3765</v>
      </c>
    </row>
    <row r="1253" spans="1:4" x14ac:dyDescent="0.25">
      <c r="A1253" t="s">
        <v>3766</v>
      </c>
      <c r="B1253" t="s">
        <v>3560</v>
      </c>
      <c r="C1253" t="s">
        <v>3767</v>
      </c>
      <c r="D1253" t="s">
        <v>3768</v>
      </c>
    </row>
    <row r="1254" spans="1:4" x14ac:dyDescent="0.25">
      <c r="A1254" t="s">
        <v>3769</v>
      </c>
      <c r="B1254" t="s">
        <v>3560</v>
      </c>
      <c r="C1254" t="s">
        <v>3770</v>
      </c>
      <c r="D1254" t="s">
        <v>3771</v>
      </c>
    </row>
    <row r="1255" spans="1:4" x14ac:dyDescent="0.25">
      <c r="A1255" t="s">
        <v>3772</v>
      </c>
      <c r="B1255" t="s">
        <v>3560</v>
      </c>
      <c r="C1255" t="s">
        <v>3773</v>
      </c>
      <c r="D1255" t="s">
        <v>3774</v>
      </c>
    </row>
    <row r="1256" spans="1:4" x14ac:dyDescent="0.25">
      <c r="A1256" t="s">
        <v>3775</v>
      </c>
      <c r="B1256" t="s">
        <v>3560</v>
      </c>
      <c r="C1256" t="s">
        <v>3776</v>
      </c>
      <c r="D1256" t="s">
        <v>3777</v>
      </c>
    </row>
    <row r="1257" spans="1:4" x14ac:dyDescent="0.25">
      <c r="A1257" t="s">
        <v>3778</v>
      </c>
      <c r="B1257" t="s">
        <v>3560</v>
      </c>
      <c r="C1257" t="s">
        <v>3779</v>
      </c>
      <c r="D1257" t="s">
        <v>3780</v>
      </c>
    </row>
    <row r="1258" spans="1:4" x14ac:dyDescent="0.25">
      <c r="A1258" t="s">
        <v>3781</v>
      </c>
      <c r="B1258" t="s">
        <v>3560</v>
      </c>
      <c r="C1258" t="s">
        <v>3782</v>
      </c>
      <c r="D1258" t="s">
        <v>3783</v>
      </c>
    </row>
    <row r="1259" spans="1:4" x14ac:dyDescent="0.25">
      <c r="A1259" t="s">
        <v>3784</v>
      </c>
      <c r="B1259" t="s">
        <v>3560</v>
      </c>
      <c r="C1259" t="s">
        <v>3785</v>
      </c>
      <c r="D1259" t="s">
        <v>3786</v>
      </c>
    </row>
    <row r="1260" spans="1:4" x14ac:dyDescent="0.25">
      <c r="A1260" t="s">
        <v>3787</v>
      </c>
      <c r="B1260" t="s">
        <v>3560</v>
      </c>
      <c r="C1260" t="s">
        <v>3788</v>
      </c>
      <c r="D1260" t="s">
        <v>3789</v>
      </c>
    </row>
    <row r="1261" spans="1:4" x14ac:dyDescent="0.25">
      <c r="A1261" t="s">
        <v>3790</v>
      </c>
      <c r="B1261" t="s">
        <v>3560</v>
      </c>
      <c r="C1261" t="s">
        <v>3791</v>
      </c>
      <c r="D1261" t="s">
        <v>3792</v>
      </c>
    </row>
    <row r="1262" spans="1:4" x14ac:dyDescent="0.25">
      <c r="A1262" t="s">
        <v>3793</v>
      </c>
      <c r="B1262" t="s">
        <v>3560</v>
      </c>
      <c r="C1262" t="s">
        <v>3794</v>
      </c>
      <c r="D1262" t="s">
        <v>3795</v>
      </c>
    </row>
    <row r="1263" spans="1:4" x14ac:dyDescent="0.25">
      <c r="A1263" t="s">
        <v>3796</v>
      </c>
      <c r="B1263" t="s">
        <v>3560</v>
      </c>
      <c r="C1263" t="s">
        <v>3797</v>
      </c>
      <c r="D1263" t="s">
        <v>3798</v>
      </c>
    </row>
    <row r="1264" spans="1:4" x14ac:dyDescent="0.25">
      <c r="A1264" t="s">
        <v>3799</v>
      </c>
      <c r="B1264" t="s">
        <v>3560</v>
      </c>
      <c r="C1264" t="s">
        <v>3800</v>
      </c>
      <c r="D1264" t="s">
        <v>3801</v>
      </c>
    </row>
    <row r="1265" spans="1:4" x14ac:dyDescent="0.25">
      <c r="A1265" t="s">
        <v>3802</v>
      </c>
      <c r="B1265" t="s">
        <v>3560</v>
      </c>
      <c r="C1265" t="s">
        <v>3803</v>
      </c>
      <c r="D1265" t="s">
        <v>3804</v>
      </c>
    </row>
    <row r="1266" spans="1:4" x14ac:dyDescent="0.25">
      <c r="A1266" t="s">
        <v>3805</v>
      </c>
      <c r="B1266" t="s">
        <v>3560</v>
      </c>
      <c r="C1266" t="s">
        <v>3806</v>
      </c>
      <c r="D1266" t="s">
        <v>3807</v>
      </c>
    </row>
    <row r="1267" spans="1:4" x14ac:dyDescent="0.25">
      <c r="A1267" t="s">
        <v>3808</v>
      </c>
      <c r="B1267" t="s">
        <v>3560</v>
      </c>
      <c r="C1267" t="s">
        <v>3809</v>
      </c>
      <c r="D1267" t="s">
        <v>3810</v>
      </c>
    </row>
    <row r="1268" spans="1:4" x14ac:dyDescent="0.25">
      <c r="A1268" t="s">
        <v>3811</v>
      </c>
      <c r="B1268" t="s">
        <v>3560</v>
      </c>
      <c r="C1268" t="s">
        <v>3812</v>
      </c>
      <c r="D1268" t="s">
        <v>3813</v>
      </c>
    </row>
    <row r="1269" spans="1:4" x14ac:dyDescent="0.25">
      <c r="A1269" t="s">
        <v>3814</v>
      </c>
      <c r="B1269" t="s">
        <v>3560</v>
      </c>
      <c r="C1269" t="s">
        <v>3815</v>
      </c>
      <c r="D1269" t="s">
        <v>3816</v>
      </c>
    </row>
    <row r="1270" spans="1:4" x14ac:dyDescent="0.25">
      <c r="A1270" t="s">
        <v>3817</v>
      </c>
      <c r="B1270" t="s">
        <v>3560</v>
      </c>
      <c r="C1270" t="s">
        <v>3818</v>
      </c>
      <c r="D1270" t="s">
        <v>3819</v>
      </c>
    </row>
    <row r="1271" spans="1:4" x14ac:dyDescent="0.25">
      <c r="A1271" t="s">
        <v>3820</v>
      </c>
      <c r="B1271" t="s">
        <v>3560</v>
      </c>
      <c r="C1271" t="s">
        <v>3821</v>
      </c>
      <c r="D1271" t="s">
        <v>3822</v>
      </c>
    </row>
    <row r="1272" spans="1:4" x14ac:dyDescent="0.25">
      <c r="A1272" t="s">
        <v>3823</v>
      </c>
      <c r="B1272" t="s">
        <v>3560</v>
      </c>
      <c r="C1272" t="s">
        <v>3824</v>
      </c>
      <c r="D1272" t="s">
        <v>3825</v>
      </c>
    </row>
    <row r="1273" spans="1:4" x14ac:dyDescent="0.25">
      <c r="A1273" t="s">
        <v>3826</v>
      </c>
      <c r="B1273" t="s">
        <v>3560</v>
      </c>
      <c r="C1273" t="s">
        <v>3827</v>
      </c>
      <c r="D1273" t="s">
        <v>3828</v>
      </c>
    </row>
    <row r="1274" spans="1:4" x14ac:dyDescent="0.25">
      <c r="A1274" t="s">
        <v>3829</v>
      </c>
      <c r="B1274" t="s">
        <v>3560</v>
      </c>
      <c r="C1274" t="s">
        <v>3830</v>
      </c>
      <c r="D1274" t="s">
        <v>3831</v>
      </c>
    </row>
    <row r="1275" spans="1:4" x14ac:dyDescent="0.25">
      <c r="A1275" t="s">
        <v>3832</v>
      </c>
      <c r="B1275" t="s">
        <v>3560</v>
      </c>
      <c r="C1275" t="s">
        <v>3833</v>
      </c>
      <c r="D1275" t="s">
        <v>3834</v>
      </c>
    </row>
    <row r="1276" spans="1:4" x14ac:dyDescent="0.25">
      <c r="A1276" t="s">
        <v>3835</v>
      </c>
      <c r="B1276" t="s">
        <v>3560</v>
      </c>
      <c r="C1276" t="s">
        <v>3836</v>
      </c>
      <c r="D1276" t="s">
        <v>3837</v>
      </c>
    </row>
    <row r="1277" spans="1:4" x14ac:dyDescent="0.25">
      <c r="A1277" t="s">
        <v>3838</v>
      </c>
      <c r="B1277" t="s">
        <v>3560</v>
      </c>
      <c r="C1277" t="s">
        <v>3839</v>
      </c>
      <c r="D1277" t="s">
        <v>3840</v>
      </c>
    </row>
    <row r="1278" spans="1:4" x14ac:dyDescent="0.25">
      <c r="A1278" t="s">
        <v>3841</v>
      </c>
      <c r="B1278" t="s">
        <v>3560</v>
      </c>
      <c r="C1278" t="s">
        <v>3842</v>
      </c>
      <c r="D1278" t="s">
        <v>3843</v>
      </c>
    </row>
    <row r="1279" spans="1:4" x14ac:dyDescent="0.25">
      <c r="A1279" t="s">
        <v>3844</v>
      </c>
      <c r="B1279" t="s">
        <v>3560</v>
      </c>
      <c r="C1279" t="s">
        <v>3845</v>
      </c>
      <c r="D1279" t="s">
        <v>3846</v>
      </c>
    </row>
    <row r="1280" spans="1:4" x14ac:dyDescent="0.25">
      <c r="A1280" t="s">
        <v>3847</v>
      </c>
      <c r="B1280" t="s">
        <v>3560</v>
      </c>
      <c r="C1280" t="s">
        <v>3848</v>
      </c>
      <c r="D1280" t="s">
        <v>3849</v>
      </c>
    </row>
    <row r="1281" spans="1:4" x14ac:dyDescent="0.25">
      <c r="A1281" t="s">
        <v>3850</v>
      </c>
      <c r="B1281" t="s">
        <v>3560</v>
      </c>
      <c r="C1281" t="s">
        <v>3851</v>
      </c>
      <c r="D1281" t="s">
        <v>3852</v>
      </c>
    </row>
    <row r="1282" spans="1:4" x14ac:dyDescent="0.25">
      <c r="A1282" t="s">
        <v>3853</v>
      </c>
      <c r="B1282" t="s">
        <v>3560</v>
      </c>
      <c r="C1282" t="s">
        <v>3854</v>
      </c>
      <c r="D1282" t="s">
        <v>3855</v>
      </c>
    </row>
    <row r="1283" spans="1:4" x14ac:dyDescent="0.25">
      <c r="A1283" t="s">
        <v>3856</v>
      </c>
      <c r="B1283" t="s">
        <v>3560</v>
      </c>
      <c r="C1283" t="s">
        <v>3857</v>
      </c>
      <c r="D1283" t="s">
        <v>3858</v>
      </c>
    </row>
    <row r="1284" spans="1:4" x14ac:dyDescent="0.25">
      <c r="A1284" t="s">
        <v>3859</v>
      </c>
      <c r="B1284" t="s">
        <v>3560</v>
      </c>
      <c r="C1284" t="s">
        <v>3860</v>
      </c>
      <c r="D1284" t="s">
        <v>3861</v>
      </c>
    </row>
    <row r="1285" spans="1:4" x14ac:dyDescent="0.25">
      <c r="A1285" t="s">
        <v>3862</v>
      </c>
      <c r="B1285" t="s">
        <v>3560</v>
      </c>
      <c r="C1285" t="s">
        <v>3863</v>
      </c>
      <c r="D1285" t="s">
        <v>3864</v>
      </c>
    </row>
    <row r="1286" spans="1:4" x14ac:dyDescent="0.25">
      <c r="A1286" t="s">
        <v>3865</v>
      </c>
      <c r="B1286" t="s">
        <v>3560</v>
      </c>
      <c r="C1286" t="s">
        <v>3866</v>
      </c>
      <c r="D1286" t="s">
        <v>3867</v>
      </c>
    </row>
    <row r="1287" spans="1:4" x14ac:dyDescent="0.25">
      <c r="A1287" t="s">
        <v>3868</v>
      </c>
      <c r="B1287" t="s">
        <v>3560</v>
      </c>
      <c r="C1287" t="s">
        <v>3869</v>
      </c>
      <c r="D1287" t="s">
        <v>3870</v>
      </c>
    </row>
    <row r="1288" spans="1:4" x14ac:dyDescent="0.25">
      <c r="A1288" t="s">
        <v>3871</v>
      </c>
      <c r="B1288" t="s">
        <v>3560</v>
      </c>
      <c r="C1288" t="s">
        <v>3872</v>
      </c>
      <c r="D1288" t="s">
        <v>3873</v>
      </c>
    </row>
    <row r="1289" spans="1:4" x14ac:dyDescent="0.25">
      <c r="A1289" t="s">
        <v>3874</v>
      </c>
      <c r="B1289" t="s">
        <v>3560</v>
      </c>
      <c r="C1289" t="s">
        <v>3875</v>
      </c>
      <c r="D1289" t="s">
        <v>3876</v>
      </c>
    </row>
    <row r="1290" spans="1:4" x14ac:dyDescent="0.25">
      <c r="A1290" t="s">
        <v>3877</v>
      </c>
      <c r="B1290" t="s">
        <v>3560</v>
      </c>
      <c r="C1290" t="s">
        <v>3878</v>
      </c>
      <c r="D1290" t="s">
        <v>3879</v>
      </c>
    </row>
    <row r="1291" spans="1:4" x14ac:dyDescent="0.25">
      <c r="A1291" t="s">
        <v>3880</v>
      </c>
      <c r="B1291" t="s">
        <v>3560</v>
      </c>
      <c r="C1291" t="s">
        <v>3881</v>
      </c>
      <c r="D1291" t="s">
        <v>3882</v>
      </c>
    </row>
    <row r="1292" spans="1:4" x14ac:dyDescent="0.25">
      <c r="A1292" t="s">
        <v>3883</v>
      </c>
      <c r="B1292" t="s">
        <v>3560</v>
      </c>
      <c r="C1292" t="s">
        <v>3884</v>
      </c>
      <c r="D1292" t="s">
        <v>3885</v>
      </c>
    </row>
    <row r="1293" spans="1:4" x14ac:dyDescent="0.25">
      <c r="A1293" t="s">
        <v>3886</v>
      </c>
      <c r="B1293" t="s">
        <v>3560</v>
      </c>
      <c r="C1293" t="s">
        <v>3887</v>
      </c>
      <c r="D1293" t="s">
        <v>3888</v>
      </c>
    </row>
    <row r="1294" spans="1:4" x14ac:dyDescent="0.25">
      <c r="A1294" t="s">
        <v>3889</v>
      </c>
      <c r="B1294" t="s">
        <v>3560</v>
      </c>
      <c r="C1294" t="s">
        <v>3890</v>
      </c>
      <c r="D1294" t="s">
        <v>3891</v>
      </c>
    </row>
    <row r="1295" spans="1:4" x14ac:dyDescent="0.25">
      <c r="A1295" t="s">
        <v>3892</v>
      </c>
      <c r="B1295" t="s">
        <v>3560</v>
      </c>
      <c r="C1295" t="s">
        <v>3893</v>
      </c>
      <c r="D1295" t="s">
        <v>3894</v>
      </c>
    </row>
    <row r="1296" spans="1:4" x14ac:dyDescent="0.25">
      <c r="A1296" t="s">
        <v>3895</v>
      </c>
      <c r="B1296" t="s">
        <v>3560</v>
      </c>
      <c r="C1296" t="s">
        <v>3896</v>
      </c>
      <c r="D1296" t="s">
        <v>3897</v>
      </c>
    </row>
    <row r="1297" spans="1:4" x14ac:dyDescent="0.25">
      <c r="B1297" t="s">
        <v>3560</v>
      </c>
      <c r="C1297" t="s">
        <v>3898</v>
      </c>
      <c r="D1297" t="s">
        <v>3899</v>
      </c>
    </row>
    <row r="1298" spans="1:4" x14ac:dyDescent="0.25">
      <c r="A1298" t="s">
        <v>3900</v>
      </c>
      <c r="B1298" t="s">
        <v>3560</v>
      </c>
      <c r="C1298" t="s">
        <v>3901</v>
      </c>
      <c r="D1298" t="s">
        <v>3902</v>
      </c>
    </row>
    <row r="1299" spans="1:4" x14ac:dyDescent="0.25">
      <c r="A1299" t="s">
        <v>3903</v>
      </c>
      <c r="B1299" t="s">
        <v>3560</v>
      </c>
      <c r="C1299" t="s">
        <v>3904</v>
      </c>
      <c r="D1299" t="s">
        <v>3905</v>
      </c>
    </row>
    <row r="1300" spans="1:4" x14ac:dyDescent="0.25">
      <c r="A1300" t="s">
        <v>3906</v>
      </c>
      <c r="B1300" t="s">
        <v>3560</v>
      </c>
      <c r="C1300" t="s">
        <v>3907</v>
      </c>
      <c r="D1300" t="s">
        <v>3908</v>
      </c>
    </row>
    <row r="1301" spans="1:4" x14ac:dyDescent="0.25">
      <c r="A1301" t="s">
        <v>3909</v>
      </c>
      <c r="B1301" t="s">
        <v>3560</v>
      </c>
      <c r="C1301" t="s">
        <v>3910</v>
      </c>
      <c r="D1301" t="s">
        <v>3911</v>
      </c>
    </row>
    <row r="1302" spans="1:4" x14ac:dyDescent="0.25">
      <c r="A1302" t="s">
        <v>3912</v>
      </c>
      <c r="B1302" t="s">
        <v>3560</v>
      </c>
      <c r="C1302" t="s">
        <v>3913</v>
      </c>
      <c r="D1302" t="s">
        <v>3914</v>
      </c>
    </row>
    <row r="1303" spans="1:4" x14ac:dyDescent="0.25">
      <c r="A1303" t="s">
        <v>3915</v>
      </c>
      <c r="B1303" t="s">
        <v>3560</v>
      </c>
      <c r="C1303" t="s">
        <v>3916</v>
      </c>
      <c r="D1303" t="s">
        <v>3917</v>
      </c>
    </row>
    <row r="1304" spans="1:4" x14ac:dyDescent="0.25">
      <c r="A1304" t="s">
        <v>3918</v>
      </c>
      <c r="B1304" t="s">
        <v>3560</v>
      </c>
      <c r="C1304" t="s">
        <v>3919</v>
      </c>
      <c r="D1304" t="s">
        <v>3920</v>
      </c>
    </row>
    <row r="1305" spans="1:4" x14ac:dyDescent="0.25">
      <c r="A1305" t="s">
        <v>3921</v>
      </c>
      <c r="B1305" t="s">
        <v>3560</v>
      </c>
      <c r="C1305" t="s">
        <v>3922</v>
      </c>
      <c r="D1305" t="s">
        <v>3923</v>
      </c>
    </row>
    <row r="1306" spans="1:4" x14ac:dyDescent="0.25">
      <c r="A1306" t="s">
        <v>3924</v>
      </c>
      <c r="B1306" t="s">
        <v>3560</v>
      </c>
      <c r="C1306" t="s">
        <v>3925</v>
      </c>
      <c r="D1306" t="s">
        <v>3923</v>
      </c>
    </row>
    <row r="1307" spans="1:4" x14ac:dyDescent="0.25">
      <c r="A1307" t="s">
        <v>3926</v>
      </c>
      <c r="B1307" t="s">
        <v>3560</v>
      </c>
      <c r="C1307" t="s">
        <v>3927</v>
      </c>
      <c r="D1307" t="s">
        <v>3928</v>
      </c>
    </row>
    <row r="1308" spans="1:4" x14ac:dyDescent="0.25">
      <c r="A1308" t="s">
        <v>3929</v>
      </c>
      <c r="B1308" t="s">
        <v>3560</v>
      </c>
      <c r="C1308" t="s">
        <v>3930</v>
      </c>
      <c r="D1308" t="s">
        <v>3931</v>
      </c>
    </row>
    <row r="1309" spans="1:4" x14ac:dyDescent="0.25">
      <c r="A1309" t="s">
        <v>3932</v>
      </c>
      <c r="B1309" t="s">
        <v>3560</v>
      </c>
      <c r="C1309" t="s">
        <v>3933</v>
      </c>
      <c r="D1309" t="s">
        <v>3934</v>
      </c>
    </row>
    <row r="1310" spans="1:4" x14ac:dyDescent="0.25">
      <c r="A1310" t="s">
        <v>3935</v>
      </c>
      <c r="B1310" t="s">
        <v>3560</v>
      </c>
      <c r="C1310" t="s">
        <v>3936</v>
      </c>
      <c r="D1310" t="s">
        <v>3937</v>
      </c>
    </row>
    <row r="1311" spans="1:4" x14ac:dyDescent="0.25">
      <c r="A1311" t="s">
        <v>3938</v>
      </c>
      <c r="B1311" t="s">
        <v>3560</v>
      </c>
      <c r="C1311" t="s">
        <v>3939</v>
      </c>
      <c r="D1311" t="s">
        <v>3940</v>
      </c>
    </row>
    <row r="1312" spans="1:4" x14ac:dyDescent="0.25">
      <c r="A1312" t="s">
        <v>3941</v>
      </c>
      <c r="B1312" t="s">
        <v>3560</v>
      </c>
      <c r="C1312" t="s">
        <v>3942</v>
      </c>
      <c r="D1312" t="s">
        <v>818</v>
      </c>
    </row>
    <row r="1313" spans="1:4" x14ac:dyDescent="0.25">
      <c r="A1313" t="s">
        <v>3943</v>
      </c>
      <c r="B1313" t="s">
        <v>3560</v>
      </c>
      <c r="C1313" t="s">
        <v>3944</v>
      </c>
      <c r="D1313" t="s">
        <v>3945</v>
      </c>
    </row>
    <row r="1314" spans="1:4" x14ac:dyDescent="0.25">
      <c r="A1314" t="s">
        <v>3946</v>
      </c>
      <c r="B1314" t="s">
        <v>3560</v>
      </c>
      <c r="C1314" t="s">
        <v>3947</v>
      </c>
      <c r="D1314" t="s">
        <v>3948</v>
      </c>
    </row>
    <row r="1315" spans="1:4" x14ac:dyDescent="0.25">
      <c r="A1315" t="s">
        <v>3949</v>
      </c>
      <c r="B1315" t="s">
        <v>3560</v>
      </c>
      <c r="C1315" t="s">
        <v>3950</v>
      </c>
      <c r="D1315" t="s">
        <v>3951</v>
      </c>
    </row>
    <row r="1316" spans="1:4" x14ac:dyDescent="0.25">
      <c r="A1316" t="s">
        <v>3952</v>
      </c>
      <c r="B1316" t="s">
        <v>3560</v>
      </c>
      <c r="C1316" t="s">
        <v>3953</v>
      </c>
      <c r="D1316" t="s">
        <v>3954</v>
      </c>
    </row>
    <row r="1317" spans="1:4" x14ac:dyDescent="0.25">
      <c r="A1317" t="s">
        <v>3955</v>
      </c>
      <c r="B1317" t="s">
        <v>3560</v>
      </c>
      <c r="C1317" t="s">
        <v>3956</v>
      </c>
      <c r="D1317" t="s">
        <v>3957</v>
      </c>
    </row>
    <row r="1318" spans="1:4" x14ac:dyDescent="0.25">
      <c r="A1318" t="s">
        <v>3958</v>
      </c>
      <c r="B1318" t="s">
        <v>3560</v>
      </c>
      <c r="C1318" t="s">
        <v>3959</v>
      </c>
      <c r="D1318" t="s">
        <v>3960</v>
      </c>
    </row>
    <row r="1319" spans="1:4" x14ac:dyDescent="0.25">
      <c r="A1319" t="s">
        <v>3961</v>
      </c>
      <c r="B1319" t="s">
        <v>3560</v>
      </c>
      <c r="C1319" t="s">
        <v>3962</v>
      </c>
      <c r="D1319" t="s">
        <v>3963</v>
      </c>
    </row>
    <row r="1320" spans="1:4" x14ac:dyDescent="0.25">
      <c r="A1320" t="s">
        <v>3964</v>
      </c>
      <c r="B1320" t="s">
        <v>3560</v>
      </c>
      <c r="C1320" t="s">
        <v>3965</v>
      </c>
      <c r="D1320" t="s">
        <v>3966</v>
      </c>
    </row>
    <row r="1321" spans="1:4" x14ac:dyDescent="0.25">
      <c r="A1321" t="s">
        <v>3967</v>
      </c>
      <c r="B1321" t="s">
        <v>3560</v>
      </c>
      <c r="C1321" t="s">
        <v>2559</v>
      </c>
      <c r="D1321" t="s">
        <v>3968</v>
      </c>
    </row>
    <row r="1322" spans="1:4" x14ac:dyDescent="0.25">
      <c r="A1322" t="s">
        <v>3969</v>
      </c>
      <c r="B1322" t="s">
        <v>3560</v>
      </c>
      <c r="C1322" t="s">
        <v>3970</v>
      </c>
      <c r="D1322" t="s">
        <v>3971</v>
      </c>
    </row>
    <row r="1323" spans="1:4" x14ac:dyDescent="0.25">
      <c r="A1323" t="s">
        <v>3972</v>
      </c>
      <c r="B1323" t="s">
        <v>3560</v>
      </c>
      <c r="C1323" t="s">
        <v>3973</v>
      </c>
      <c r="D1323" t="s">
        <v>3974</v>
      </c>
    </row>
    <row r="1324" spans="1:4" x14ac:dyDescent="0.25">
      <c r="A1324" t="s">
        <v>3975</v>
      </c>
      <c r="B1324" t="s">
        <v>3560</v>
      </c>
      <c r="C1324" t="s">
        <v>3976</v>
      </c>
      <c r="D1324" t="s">
        <v>3977</v>
      </c>
    </row>
    <row r="1325" spans="1:4" x14ac:dyDescent="0.25">
      <c r="A1325" t="s">
        <v>3978</v>
      </c>
      <c r="B1325" t="s">
        <v>3560</v>
      </c>
      <c r="C1325" t="s">
        <v>3979</v>
      </c>
      <c r="D1325" t="s">
        <v>3980</v>
      </c>
    </row>
    <row r="1326" spans="1:4" x14ac:dyDescent="0.25">
      <c r="A1326" t="s">
        <v>3981</v>
      </c>
      <c r="B1326" t="s">
        <v>3560</v>
      </c>
      <c r="C1326" t="s">
        <v>3982</v>
      </c>
      <c r="D1326" t="s">
        <v>3983</v>
      </c>
    </row>
    <row r="1327" spans="1:4" x14ac:dyDescent="0.25">
      <c r="A1327" t="s">
        <v>3984</v>
      </c>
      <c r="B1327" t="s">
        <v>3560</v>
      </c>
      <c r="C1327" t="s">
        <v>3985</v>
      </c>
      <c r="D1327" t="s">
        <v>3986</v>
      </c>
    </row>
    <row r="1328" spans="1:4" x14ac:dyDescent="0.25">
      <c r="A1328" t="s">
        <v>3987</v>
      </c>
      <c r="B1328" t="s">
        <v>3560</v>
      </c>
      <c r="C1328" t="s">
        <v>3988</v>
      </c>
      <c r="D1328" t="s">
        <v>3989</v>
      </c>
    </row>
    <row r="1329" spans="1:4" x14ac:dyDescent="0.25">
      <c r="A1329" t="s">
        <v>3990</v>
      </c>
      <c r="B1329" t="s">
        <v>3560</v>
      </c>
      <c r="C1329" t="s">
        <v>3991</v>
      </c>
      <c r="D1329" t="s">
        <v>3992</v>
      </c>
    </row>
    <row r="1330" spans="1:4" x14ac:dyDescent="0.25">
      <c r="A1330" t="s">
        <v>3993</v>
      </c>
      <c r="B1330" t="s">
        <v>3560</v>
      </c>
      <c r="C1330" t="s">
        <v>3994</v>
      </c>
      <c r="D1330" t="s">
        <v>3995</v>
      </c>
    </row>
    <row r="1331" spans="1:4" x14ac:dyDescent="0.25">
      <c r="A1331" t="s">
        <v>3996</v>
      </c>
      <c r="B1331" t="s">
        <v>3560</v>
      </c>
      <c r="C1331" t="s">
        <v>3997</v>
      </c>
      <c r="D1331" t="s">
        <v>3998</v>
      </c>
    </row>
    <row r="1332" spans="1:4" x14ac:dyDescent="0.25">
      <c r="A1332" t="s">
        <v>3999</v>
      </c>
      <c r="B1332" t="s">
        <v>3560</v>
      </c>
      <c r="C1332" t="s">
        <v>4000</v>
      </c>
      <c r="D1332" t="s">
        <v>4001</v>
      </c>
    </row>
    <row r="1333" spans="1:4" x14ac:dyDescent="0.25">
      <c r="A1333" t="s">
        <v>4002</v>
      </c>
      <c r="B1333" t="s">
        <v>3560</v>
      </c>
      <c r="C1333" t="s">
        <v>4003</v>
      </c>
      <c r="D1333" t="s">
        <v>4004</v>
      </c>
    </row>
    <row r="1334" spans="1:4" x14ac:dyDescent="0.25">
      <c r="B1334" t="s">
        <v>3560</v>
      </c>
      <c r="C1334" t="s">
        <v>4005</v>
      </c>
      <c r="D1334" t="s">
        <v>818</v>
      </c>
    </row>
    <row r="1335" spans="1:4" x14ac:dyDescent="0.25">
      <c r="A1335" t="s">
        <v>4006</v>
      </c>
      <c r="B1335" t="s">
        <v>3560</v>
      </c>
      <c r="C1335" t="s">
        <v>4007</v>
      </c>
      <c r="D1335" t="s">
        <v>4008</v>
      </c>
    </row>
    <row r="1336" spans="1:4" x14ac:dyDescent="0.25">
      <c r="A1336" t="s">
        <v>4009</v>
      </c>
      <c r="B1336" t="s">
        <v>3560</v>
      </c>
      <c r="C1336" t="s">
        <v>4010</v>
      </c>
      <c r="D1336" t="s">
        <v>4011</v>
      </c>
    </row>
    <row r="1337" spans="1:4" x14ac:dyDescent="0.25">
      <c r="A1337" t="s">
        <v>4012</v>
      </c>
      <c r="B1337" t="s">
        <v>3560</v>
      </c>
      <c r="C1337" t="s">
        <v>4013</v>
      </c>
      <c r="D1337" t="s">
        <v>4014</v>
      </c>
    </row>
    <row r="1338" spans="1:4" x14ac:dyDescent="0.25">
      <c r="A1338" t="s">
        <v>4015</v>
      </c>
      <c r="B1338" t="s">
        <v>3560</v>
      </c>
      <c r="C1338" t="s">
        <v>4016</v>
      </c>
      <c r="D1338" t="s">
        <v>4017</v>
      </c>
    </row>
    <row r="1339" spans="1:4" x14ac:dyDescent="0.25">
      <c r="A1339" t="s">
        <v>4018</v>
      </c>
      <c r="B1339" t="s">
        <v>3560</v>
      </c>
      <c r="C1339" t="s">
        <v>4019</v>
      </c>
      <c r="D1339" t="s">
        <v>4020</v>
      </c>
    </row>
    <row r="1340" spans="1:4" x14ac:dyDescent="0.25">
      <c r="A1340" t="s">
        <v>4021</v>
      </c>
      <c r="B1340" t="s">
        <v>3560</v>
      </c>
      <c r="C1340" t="s">
        <v>4022</v>
      </c>
      <c r="D1340" t="s">
        <v>4023</v>
      </c>
    </row>
    <row r="1341" spans="1:4" x14ac:dyDescent="0.25">
      <c r="A1341" t="s">
        <v>4024</v>
      </c>
      <c r="B1341" t="s">
        <v>3560</v>
      </c>
      <c r="C1341" t="s">
        <v>4025</v>
      </c>
      <c r="D1341" t="s">
        <v>4026</v>
      </c>
    </row>
    <row r="1342" spans="1:4" x14ac:dyDescent="0.25">
      <c r="A1342" t="s">
        <v>4027</v>
      </c>
      <c r="B1342" t="s">
        <v>3560</v>
      </c>
      <c r="C1342" t="s">
        <v>4028</v>
      </c>
      <c r="D1342" t="s">
        <v>4029</v>
      </c>
    </row>
    <row r="1343" spans="1:4" x14ac:dyDescent="0.25">
      <c r="A1343" t="s">
        <v>4030</v>
      </c>
      <c r="B1343" t="s">
        <v>3560</v>
      </c>
      <c r="C1343" t="s">
        <v>4031</v>
      </c>
      <c r="D1343" t="s">
        <v>4032</v>
      </c>
    </row>
    <row r="1344" spans="1:4" x14ac:dyDescent="0.25">
      <c r="A1344" t="s">
        <v>4033</v>
      </c>
      <c r="B1344" t="s">
        <v>3560</v>
      </c>
      <c r="C1344" t="s">
        <v>4034</v>
      </c>
      <c r="D1344" t="s">
        <v>4035</v>
      </c>
    </row>
    <row r="1345" spans="1:4" x14ac:dyDescent="0.25">
      <c r="A1345" t="s">
        <v>4036</v>
      </c>
      <c r="B1345" t="s">
        <v>3560</v>
      </c>
      <c r="C1345" t="s">
        <v>4037</v>
      </c>
      <c r="D1345" t="s">
        <v>4038</v>
      </c>
    </row>
    <row r="1346" spans="1:4" x14ac:dyDescent="0.25">
      <c r="A1346" t="s">
        <v>4039</v>
      </c>
      <c r="B1346" t="s">
        <v>3560</v>
      </c>
      <c r="C1346" t="s">
        <v>4040</v>
      </c>
      <c r="D1346" t="s">
        <v>4041</v>
      </c>
    </row>
    <row r="1347" spans="1:4" x14ac:dyDescent="0.25">
      <c r="A1347" t="s">
        <v>4042</v>
      </c>
      <c r="B1347" t="s">
        <v>3560</v>
      </c>
      <c r="C1347" t="s">
        <v>4043</v>
      </c>
      <c r="D1347" t="s">
        <v>4044</v>
      </c>
    </row>
    <row r="1348" spans="1:4" x14ac:dyDescent="0.25">
      <c r="B1348" t="s">
        <v>3560</v>
      </c>
      <c r="C1348" t="s">
        <v>4045</v>
      </c>
      <c r="D1348" t="s">
        <v>4046</v>
      </c>
    </row>
    <row r="1349" spans="1:4" x14ac:dyDescent="0.25">
      <c r="A1349" t="s">
        <v>4047</v>
      </c>
      <c r="B1349" t="s">
        <v>3560</v>
      </c>
      <c r="C1349" t="s">
        <v>4048</v>
      </c>
      <c r="D1349" t="s">
        <v>4049</v>
      </c>
    </row>
    <row r="1350" spans="1:4" x14ac:dyDescent="0.25">
      <c r="A1350" t="s">
        <v>4050</v>
      </c>
      <c r="B1350" t="s">
        <v>3560</v>
      </c>
      <c r="C1350" t="s">
        <v>4051</v>
      </c>
      <c r="D1350" t="s">
        <v>4052</v>
      </c>
    </row>
    <row r="1351" spans="1:4" x14ac:dyDescent="0.25">
      <c r="A1351" t="s">
        <v>4053</v>
      </c>
      <c r="B1351" t="s">
        <v>3560</v>
      </c>
      <c r="C1351" t="s">
        <v>4054</v>
      </c>
      <c r="D1351" t="s">
        <v>4055</v>
      </c>
    </row>
    <row r="1352" spans="1:4" x14ac:dyDescent="0.25">
      <c r="A1352" t="s">
        <v>4056</v>
      </c>
      <c r="B1352" t="s">
        <v>3560</v>
      </c>
      <c r="C1352" t="s">
        <v>4057</v>
      </c>
      <c r="D1352" t="s">
        <v>4058</v>
      </c>
    </row>
    <row r="1353" spans="1:4" x14ac:dyDescent="0.25">
      <c r="A1353" t="s">
        <v>4059</v>
      </c>
      <c r="B1353" t="s">
        <v>3560</v>
      </c>
      <c r="C1353" t="s">
        <v>1723</v>
      </c>
      <c r="D1353" t="s">
        <v>4060</v>
      </c>
    </row>
    <row r="1354" spans="1:4" x14ac:dyDescent="0.25">
      <c r="A1354" t="s">
        <v>4061</v>
      </c>
      <c r="B1354" t="s">
        <v>3560</v>
      </c>
      <c r="C1354" t="s">
        <v>4062</v>
      </c>
      <c r="D1354" t="s">
        <v>4063</v>
      </c>
    </row>
    <row r="1355" spans="1:4" x14ac:dyDescent="0.25">
      <c r="A1355" t="s">
        <v>4064</v>
      </c>
      <c r="B1355" t="s">
        <v>3560</v>
      </c>
      <c r="C1355" t="s">
        <v>4065</v>
      </c>
      <c r="D1355" t="s">
        <v>4066</v>
      </c>
    </row>
    <row r="1356" spans="1:4" x14ac:dyDescent="0.25">
      <c r="A1356" t="s">
        <v>4067</v>
      </c>
      <c r="B1356" t="s">
        <v>3560</v>
      </c>
      <c r="C1356" t="s">
        <v>4068</v>
      </c>
      <c r="D1356" t="s">
        <v>4069</v>
      </c>
    </row>
    <row r="1357" spans="1:4" x14ac:dyDescent="0.25">
      <c r="A1357" t="s">
        <v>4070</v>
      </c>
      <c r="B1357" t="s">
        <v>3560</v>
      </c>
      <c r="C1357" t="s">
        <v>4071</v>
      </c>
      <c r="D1357" t="s">
        <v>4072</v>
      </c>
    </row>
    <row r="1358" spans="1:4" x14ac:dyDescent="0.25">
      <c r="A1358" t="s">
        <v>4073</v>
      </c>
      <c r="B1358" t="s">
        <v>3560</v>
      </c>
      <c r="C1358" t="s">
        <v>4074</v>
      </c>
      <c r="D1358" t="s">
        <v>4075</v>
      </c>
    </row>
    <row r="1359" spans="1:4" x14ac:dyDescent="0.25">
      <c r="A1359" t="s">
        <v>4076</v>
      </c>
      <c r="B1359" t="s">
        <v>3560</v>
      </c>
      <c r="C1359" t="s">
        <v>4077</v>
      </c>
      <c r="D1359" t="s">
        <v>4078</v>
      </c>
    </row>
    <row r="1360" spans="1:4" x14ac:dyDescent="0.25">
      <c r="A1360" t="s">
        <v>4079</v>
      </c>
      <c r="B1360" t="s">
        <v>3560</v>
      </c>
      <c r="C1360" t="s">
        <v>4080</v>
      </c>
      <c r="D1360" t="s">
        <v>4081</v>
      </c>
    </row>
    <row r="1361" spans="1:4" x14ac:dyDescent="0.25">
      <c r="B1361" t="s">
        <v>3560</v>
      </c>
      <c r="C1361" t="s">
        <v>4082</v>
      </c>
      <c r="D1361" t="s">
        <v>818</v>
      </c>
    </row>
    <row r="1362" spans="1:4" x14ac:dyDescent="0.25">
      <c r="A1362" t="s">
        <v>4083</v>
      </c>
      <c r="B1362" t="s">
        <v>3560</v>
      </c>
      <c r="C1362" t="s">
        <v>4084</v>
      </c>
      <c r="D1362" t="s">
        <v>4085</v>
      </c>
    </row>
    <row r="1363" spans="1:4" x14ac:dyDescent="0.25">
      <c r="A1363" t="s">
        <v>4086</v>
      </c>
      <c r="B1363" t="s">
        <v>3560</v>
      </c>
      <c r="C1363" t="s">
        <v>4087</v>
      </c>
      <c r="D1363" t="s">
        <v>4088</v>
      </c>
    </row>
    <row r="1364" spans="1:4" x14ac:dyDescent="0.25">
      <c r="A1364" t="s">
        <v>4089</v>
      </c>
      <c r="B1364" t="s">
        <v>3560</v>
      </c>
      <c r="C1364" t="s">
        <v>4090</v>
      </c>
      <c r="D1364" t="s">
        <v>4091</v>
      </c>
    </row>
    <row r="1365" spans="1:4" x14ac:dyDescent="0.25">
      <c r="A1365" t="s">
        <v>4092</v>
      </c>
      <c r="B1365" t="s">
        <v>3560</v>
      </c>
      <c r="C1365" t="s">
        <v>4093</v>
      </c>
      <c r="D1365" t="s">
        <v>4094</v>
      </c>
    </row>
    <row r="1366" spans="1:4" x14ac:dyDescent="0.25">
      <c r="A1366" t="s">
        <v>4095</v>
      </c>
      <c r="B1366" t="s">
        <v>3560</v>
      </c>
      <c r="C1366" t="s">
        <v>4096</v>
      </c>
      <c r="D1366" t="s">
        <v>4097</v>
      </c>
    </row>
    <row r="1367" spans="1:4" x14ac:dyDescent="0.25">
      <c r="A1367" t="s">
        <v>4098</v>
      </c>
      <c r="B1367" t="s">
        <v>3560</v>
      </c>
      <c r="C1367" t="s">
        <v>4099</v>
      </c>
      <c r="D1367" t="s">
        <v>4100</v>
      </c>
    </row>
    <row r="1368" spans="1:4" x14ac:dyDescent="0.25">
      <c r="A1368" t="s">
        <v>4101</v>
      </c>
      <c r="B1368" t="s">
        <v>3560</v>
      </c>
      <c r="C1368" t="s">
        <v>4102</v>
      </c>
      <c r="D1368" t="s">
        <v>4103</v>
      </c>
    </row>
    <row r="1369" spans="1:4" x14ac:dyDescent="0.25">
      <c r="A1369" t="s">
        <v>4104</v>
      </c>
      <c r="B1369" t="s">
        <v>3560</v>
      </c>
      <c r="C1369" t="s">
        <v>4105</v>
      </c>
      <c r="D1369" t="s">
        <v>4106</v>
      </c>
    </row>
    <row r="1370" spans="1:4" x14ac:dyDescent="0.25">
      <c r="A1370" t="s">
        <v>4107</v>
      </c>
      <c r="B1370" t="s">
        <v>3560</v>
      </c>
      <c r="C1370" t="s">
        <v>4108</v>
      </c>
      <c r="D1370" t="s">
        <v>4109</v>
      </c>
    </row>
    <row r="1371" spans="1:4" x14ac:dyDescent="0.25">
      <c r="A1371" t="s">
        <v>4110</v>
      </c>
      <c r="B1371" t="s">
        <v>3560</v>
      </c>
      <c r="C1371" t="s">
        <v>4111</v>
      </c>
      <c r="D1371" t="s">
        <v>4112</v>
      </c>
    </row>
    <row r="1372" spans="1:4" x14ac:dyDescent="0.25">
      <c r="A1372" t="s">
        <v>4113</v>
      </c>
      <c r="B1372" t="s">
        <v>3560</v>
      </c>
      <c r="C1372" t="s">
        <v>4114</v>
      </c>
      <c r="D1372" t="s">
        <v>4115</v>
      </c>
    </row>
    <row r="1373" spans="1:4" x14ac:dyDescent="0.25">
      <c r="A1373" t="s">
        <v>4116</v>
      </c>
      <c r="B1373" t="s">
        <v>3560</v>
      </c>
      <c r="C1373" t="s">
        <v>4117</v>
      </c>
      <c r="D1373" t="s">
        <v>4118</v>
      </c>
    </row>
    <row r="1374" spans="1:4" x14ac:dyDescent="0.25">
      <c r="A1374" t="s">
        <v>4119</v>
      </c>
      <c r="B1374" t="s">
        <v>3560</v>
      </c>
      <c r="C1374" t="s">
        <v>4120</v>
      </c>
      <c r="D1374" t="s">
        <v>4121</v>
      </c>
    </row>
    <row r="1375" spans="1:4" x14ac:dyDescent="0.25">
      <c r="A1375" t="s">
        <v>4122</v>
      </c>
      <c r="B1375" t="s">
        <v>3560</v>
      </c>
      <c r="C1375" t="s">
        <v>4123</v>
      </c>
      <c r="D1375" t="s">
        <v>4124</v>
      </c>
    </row>
    <row r="1376" spans="1:4" x14ac:dyDescent="0.25">
      <c r="A1376" t="s">
        <v>4125</v>
      </c>
      <c r="B1376" t="s">
        <v>3560</v>
      </c>
      <c r="C1376" t="s">
        <v>4126</v>
      </c>
      <c r="D1376" t="s">
        <v>4127</v>
      </c>
    </row>
    <row r="1377" spans="1:4" x14ac:dyDescent="0.25">
      <c r="A1377" t="s">
        <v>4128</v>
      </c>
      <c r="B1377" t="s">
        <v>3560</v>
      </c>
      <c r="C1377" t="s">
        <v>4129</v>
      </c>
      <c r="D1377" t="s">
        <v>4130</v>
      </c>
    </row>
    <row r="1378" spans="1:4" x14ac:dyDescent="0.25">
      <c r="A1378" t="s">
        <v>4131</v>
      </c>
      <c r="B1378" t="s">
        <v>3560</v>
      </c>
      <c r="C1378" t="s">
        <v>4132</v>
      </c>
      <c r="D1378" t="s">
        <v>4133</v>
      </c>
    </row>
    <row r="1379" spans="1:4" x14ac:dyDescent="0.25">
      <c r="A1379" t="s">
        <v>4134</v>
      </c>
      <c r="B1379" t="s">
        <v>3560</v>
      </c>
      <c r="C1379" t="s">
        <v>4135</v>
      </c>
      <c r="D1379" t="s">
        <v>4136</v>
      </c>
    </row>
    <row r="1380" spans="1:4" x14ac:dyDescent="0.25">
      <c r="A1380" t="s">
        <v>4137</v>
      </c>
      <c r="B1380" t="s">
        <v>3560</v>
      </c>
      <c r="C1380" t="s">
        <v>4138</v>
      </c>
      <c r="D1380" t="s">
        <v>4139</v>
      </c>
    </row>
    <row r="1381" spans="1:4" x14ac:dyDescent="0.25">
      <c r="A1381" t="s">
        <v>4140</v>
      </c>
      <c r="B1381" t="s">
        <v>3560</v>
      </c>
      <c r="C1381" t="s">
        <v>4141</v>
      </c>
      <c r="D1381" t="s">
        <v>4142</v>
      </c>
    </row>
    <row r="1382" spans="1:4" x14ac:dyDescent="0.25">
      <c r="A1382" t="s">
        <v>4143</v>
      </c>
      <c r="B1382" t="s">
        <v>3560</v>
      </c>
      <c r="C1382" t="s">
        <v>4144</v>
      </c>
      <c r="D1382" t="s">
        <v>4145</v>
      </c>
    </row>
    <row r="1383" spans="1:4" x14ac:dyDescent="0.25">
      <c r="A1383" t="s">
        <v>4146</v>
      </c>
      <c r="B1383" t="s">
        <v>3560</v>
      </c>
      <c r="C1383" t="s">
        <v>4147</v>
      </c>
      <c r="D1383" t="s">
        <v>4148</v>
      </c>
    </row>
    <row r="1384" spans="1:4" x14ac:dyDescent="0.25">
      <c r="A1384" t="s">
        <v>4149</v>
      </c>
      <c r="B1384" t="s">
        <v>3560</v>
      </c>
      <c r="C1384" t="s">
        <v>4150</v>
      </c>
      <c r="D1384" t="s">
        <v>4151</v>
      </c>
    </row>
    <row r="1385" spans="1:4" x14ac:dyDescent="0.25">
      <c r="A1385" t="s">
        <v>4152</v>
      </c>
      <c r="B1385" t="s">
        <v>3560</v>
      </c>
      <c r="C1385" t="s">
        <v>4153</v>
      </c>
      <c r="D1385" t="s">
        <v>4154</v>
      </c>
    </row>
    <row r="1386" spans="1:4" x14ac:dyDescent="0.25">
      <c r="A1386" t="s">
        <v>4155</v>
      </c>
      <c r="B1386" t="s">
        <v>3560</v>
      </c>
      <c r="C1386" t="s">
        <v>4156</v>
      </c>
      <c r="D1386" t="s">
        <v>4157</v>
      </c>
    </row>
    <row r="1387" spans="1:4" x14ac:dyDescent="0.25">
      <c r="A1387" t="s">
        <v>4158</v>
      </c>
      <c r="B1387" t="s">
        <v>3560</v>
      </c>
      <c r="C1387" t="s">
        <v>4159</v>
      </c>
      <c r="D1387" t="s">
        <v>4160</v>
      </c>
    </row>
    <row r="1388" spans="1:4" x14ac:dyDescent="0.25">
      <c r="A1388" t="s">
        <v>4161</v>
      </c>
      <c r="B1388" t="s">
        <v>3560</v>
      </c>
      <c r="C1388" t="s">
        <v>4162</v>
      </c>
      <c r="D1388" t="s">
        <v>4163</v>
      </c>
    </row>
    <row r="1389" spans="1:4" x14ac:dyDescent="0.25">
      <c r="B1389" t="s">
        <v>3560</v>
      </c>
      <c r="C1389" t="s">
        <v>4164</v>
      </c>
      <c r="D1389" t="s">
        <v>4165</v>
      </c>
    </row>
    <row r="1390" spans="1:4" x14ac:dyDescent="0.25">
      <c r="A1390" t="s">
        <v>4166</v>
      </c>
      <c r="B1390" t="s">
        <v>3560</v>
      </c>
      <c r="C1390" t="s">
        <v>4167</v>
      </c>
      <c r="D1390" t="s">
        <v>4168</v>
      </c>
    </row>
    <row r="1391" spans="1:4" x14ac:dyDescent="0.25">
      <c r="A1391" t="s">
        <v>4169</v>
      </c>
      <c r="B1391" t="s">
        <v>3560</v>
      </c>
      <c r="C1391" t="s">
        <v>4170</v>
      </c>
      <c r="D1391" t="s">
        <v>4171</v>
      </c>
    </row>
    <row r="1392" spans="1:4" x14ac:dyDescent="0.25">
      <c r="A1392" t="s">
        <v>4172</v>
      </c>
      <c r="B1392" t="s">
        <v>3560</v>
      </c>
      <c r="C1392" t="s">
        <v>4173</v>
      </c>
      <c r="D1392" t="s">
        <v>4174</v>
      </c>
    </row>
    <row r="1393" spans="1:4" x14ac:dyDescent="0.25">
      <c r="A1393" t="s">
        <v>4175</v>
      </c>
      <c r="B1393" t="s">
        <v>3560</v>
      </c>
      <c r="C1393" t="s">
        <v>4176</v>
      </c>
      <c r="D1393" t="s">
        <v>4177</v>
      </c>
    </row>
    <row r="1394" spans="1:4" x14ac:dyDescent="0.25">
      <c r="A1394" t="s">
        <v>4178</v>
      </c>
      <c r="B1394" t="s">
        <v>3560</v>
      </c>
      <c r="C1394" t="s">
        <v>4179</v>
      </c>
      <c r="D1394" t="s">
        <v>4177</v>
      </c>
    </row>
    <row r="1395" spans="1:4" x14ac:dyDescent="0.25">
      <c r="A1395" t="s">
        <v>4180</v>
      </c>
      <c r="B1395" t="s">
        <v>3560</v>
      </c>
      <c r="C1395" t="s">
        <v>4181</v>
      </c>
      <c r="D1395" t="s">
        <v>4182</v>
      </c>
    </row>
    <row r="1396" spans="1:4" x14ac:dyDescent="0.25">
      <c r="A1396" t="s">
        <v>4183</v>
      </c>
      <c r="B1396" t="s">
        <v>3560</v>
      </c>
      <c r="C1396" t="s">
        <v>4184</v>
      </c>
      <c r="D1396" t="s">
        <v>4185</v>
      </c>
    </row>
    <row r="1397" spans="1:4" x14ac:dyDescent="0.25">
      <c r="A1397" t="s">
        <v>4186</v>
      </c>
      <c r="B1397" t="s">
        <v>3560</v>
      </c>
      <c r="C1397" t="s">
        <v>4187</v>
      </c>
      <c r="D1397" t="s">
        <v>4188</v>
      </c>
    </row>
    <row r="1398" spans="1:4" x14ac:dyDescent="0.25">
      <c r="A1398" t="s">
        <v>4189</v>
      </c>
      <c r="B1398" t="s">
        <v>3560</v>
      </c>
      <c r="C1398" t="s">
        <v>4190</v>
      </c>
      <c r="D1398" t="s">
        <v>4191</v>
      </c>
    </row>
    <row r="1399" spans="1:4" x14ac:dyDescent="0.25">
      <c r="A1399" t="s">
        <v>4192</v>
      </c>
      <c r="B1399" t="s">
        <v>3560</v>
      </c>
      <c r="C1399" t="s">
        <v>4193</v>
      </c>
      <c r="D1399" t="s">
        <v>4194</v>
      </c>
    </row>
    <row r="1400" spans="1:4" x14ac:dyDescent="0.25">
      <c r="A1400" t="s">
        <v>4195</v>
      </c>
      <c r="B1400" t="s">
        <v>3560</v>
      </c>
      <c r="C1400" t="s">
        <v>4196</v>
      </c>
      <c r="D1400" t="s">
        <v>4197</v>
      </c>
    </row>
    <row r="1401" spans="1:4" x14ac:dyDescent="0.25">
      <c r="A1401" t="s">
        <v>4198</v>
      </c>
      <c r="B1401" t="s">
        <v>3560</v>
      </c>
      <c r="C1401" t="s">
        <v>4199</v>
      </c>
      <c r="D1401" t="s">
        <v>4200</v>
      </c>
    </row>
    <row r="1402" spans="1:4" x14ac:dyDescent="0.25">
      <c r="A1402" t="s">
        <v>4201</v>
      </c>
      <c r="B1402" t="s">
        <v>3560</v>
      </c>
      <c r="C1402" t="s">
        <v>4202</v>
      </c>
      <c r="D1402" t="s">
        <v>4203</v>
      </c>
    </row>
    <row r="1403" spans="1:4" x14ac:dyDescent="0.25">
      <c r="A1403" t="s">
        <v>4204</v>
      </c>
      <c r="B1403" t="s">
        <v>3560</v>
      </c>
      <c r="C1403" t="s">
        <v>4205</v>
      </c>
      <c r="D1403" t="s">
        <v>4206</v>
      </c>
    </row>
    <row r="1404" spans="1:4" x14ac:dyDescent="0.25">
      <c r="A1404" t="s">
        <v>4207</v>
      </c>
      <c r="B1404" t="s">
        <v>3560</v>
      </c>
      <c r="C1404" t="s">
        <v>4208</v>
      </c>
      <c r="D1404" t="s">
        <v>4209</v>
      </c>
    </row>
    <row r="1405" spans="1:4" x14ac:dyDescent="0.25">
      <c r="A1405" t="s">
        <v>4210</v>
      </c>
      <c r="B1405" t="s">
        <v>3560</v>
      </c>
      <c r="C1405" t="s">
        <v>4211</v>
      </c>
      <c r="D1405" t="s">
        <v>4212</v>
      </c>
    </row>
    <row r="1406" spans="1:4" x14ac:dyDescent="0.25">
      <c r="A1406" t="s">
        <v>4213</v>
      </c>
      <c r="B1406" t="s">
        <v>3560</v>
      </c>
      <c r="C1406" t="s">
        <v>4214</v>
      </c>
      <c r="D1406" t="s">
        <v>4215</v>
      </c>
    </row>
    <row r="1407" spans="1:4" x14ac:dyDescent="0.25">
      <c r="A1407" t="s">
        <v>4216</v>
      </c>
      <c r="B1407" t="s">
        <v>3560</v>
      </c>
      <c r="C1407" t="s">
        <v>4217</v>
      </c>
      <c r="D1407" t="s">
        <v>4218</v>
      </c>
    </row>
    <row r="1408" spans="1:4" x14ac:dyDescent="0.25">
      <c r="A1408" t="s">
        <v>4219</v>
      </c>
      <c r="B1408" t="s">
        <v>3560</v>
      </c>
      <c r="C1408" t="s">
        <v>4220</v>
      </c>
      <c r="D1408" t="s">
        <v>4221</v>
      </c>
    </row>
    <row r="1409" spans="1:4" x14ac:dyDescent="0.25">
      <c r="A1409" t="s">
        <v>4222</v>
      </c>
      <c r="B1409" t="s">
        <v>3560</v>
      </c>
      <c r="C1409" t="s">
        <v>4223</v>
      </c>
      <c r="D1409" t="s">
        <v>4224</v>
      </c>
    </row>
    <row r="1410" spans="1:4" x14ac:dyDescent="0.25">
      <c r="A1410" t="s">
        <v>4225</v>
      </c>
      <c r="B1410" t="s">
        <v>3560</v>
      </c>
      <c r="C1410" t="s">
        <v>4226</v>
      </c>
      <c r="D1410" t="s">
        <v>4227</v>
      </c>
    </row>
    <row r="1411" spans="1:4" x14ac:dyDescent="0.25">
      <c r="A1411" t="s">
        <v>4228</v>
      </c>
      <c r="B1411" t="s">
        <v>3560</v>
      </c>
      <c r="C1411" t="s">
        <v>4229</v>
      </c>
      <c r="D1411" t="s">
        <v>4230</v>
      </c>
    </row>
    <row r="1412" spans="1:4" x14ac:dyDescent="0.25">
      <c r="B1412" t="s">
        <v>3560</v>
      </c>
      <c r="C1412" t="s">
        <v>4231</v>
      </c>
      <c r="D1412" t="s">
        <v>4232</v>
      </c>
    </row>
    <row r="1413" spans="1:4" x14ac:dyDescent="0.25">
      <c r="A1413" t="s">
        <v>4233</v>
      </c>
      <c r="B1413" t="s">
        <v>3560</v>
      </c>
      <c r="C1413" t="s">
        <v>4234</v>
      </c>
      <c r="D1413" t="s">
        <v>4235</v>
      </c>
    </row>
    <row r="1414" spans="1:4" x14ac:dyDescent="0.25">
      <c r="A1414" t="s">
        <v>4236</v>
      </c>
      <c r="B1414" t="s">
        <v>3560</v>
      </c>
      <c r="C1414" t="s">
        <v>4237</v>
      </c>
      <c r="D1414" t="s">
        <v>4238</v>
      </c>
    </row>
    <row r="1415" spans="1:4" x14ac:dyDescent="0.25">
      <c r="A1415" t="s">
        <v>4239</v>
      </c>
      <c r="B1415" t="s">
        <v>3560</v>
      </c>
      <c r="C1415" t="s">
        <v>4240</v>
      </c>
      <c r="D1415" t="s">
        <v>4241</v>
      </c>
    </row>
    <row r="1416" spans="1:4" x14ac:dyDescent="0.25">
      <c r="A1416" t="s">
        <v>4242</v>
      </c>
      <c r="B1416" t="s">
        <v>3560</v>
      </c>
      <c r="C1416" t="s">
        <v>4243</v>
      </c>
      <c r="D1416" t="s">
        <v>4244</v>
      </c>
    </row>
    <row r="1417" spans="1:4" x14ac:dyDescent="0.25">
      <c r="A1417" t="s">
        <v>4245</v>
      </c>
      <c r="B1417" t="s">
        <v>3560</v>
      </c>
      <c r="C1417" t="s">
        <v>4246</v>
      </c>
      <c r="D1417" t="s">
        <v>4247</v>
      </c>
    </row>
    <row r="1418" spans="1:4" x14ac:dyDescent="0.25">
      <c r="A1418" t="s">
        <v>4248</v>
      </c>
      <c r="B1418" t="s">
        <v>3560</v>
      </c>
      <c r="C1418" t="s">
        <v>4249</v>
      </c>
      <c r="D1418" t="s">
        <v>4250</v>
      </c>
    </row>
    <row r="1419" spans="1:4" x14ac:dyDescent="0.25">
      <c r="A1419" t="s">
        <v>4251</v>
      </c>
      <c r="B1419" t="s">
        <v>4252</v>
      </c>
      <c r="C1419" t="s">
        <v>4253</v>
      </c>
      <c r="D1419" t="s">
        <v>4254</v>
      </c>
    </row>
    <row r="1420" spans="1:4" x14ac:dyDescent="0.25">
      <c r="A1420" t="s">
        <v>4255</v>
      </c>
      <c r="B1420" t="s">
        <v>4252</v>
      </c>
      <c r="C1420" t="s">
        <v>4256</v>
      </c>
      <c r="D1420" t="s">
        <v>4257</v>
      </c>
    </row>
    <row r="1421" spans="1:4" x14ac:dyDescent="0.25">
      <c r="A1421" t="s">
        <v>4258</v>
      </c>
      <c r="B1421" t="s">
        <v>4252</v>
      </c>
      <c r="C1421" t="s">
        <v>4259</v>
      </c>
      <c r="D1421" t="s">
        <v>4260</v>
      </c>
    </row>
    <row r="1422" spans="1:4" x14ac:dyDescent="0.25">
      <c r="A1422" t="s">
        <v>4261</v>
      </c>
      <c r="B1422" t="s">
        <v>4252</v>
      </c>
      <c r="C1422" t="s">
        <v>4262</v>
      </c>
      <c r="D1422" t="s">
        <v>4263</v>
      </c>
    </row>
    <row r="1423" spans="1:4" x14ac:dyDescent="0.25">
      <c r="A1423" t="s">
        <v>4264</v>
      </c>
      <c r="B1423" t="s">
        <v>4252</v>
      </c>
      <c r="C1423" t="s">
        <v>4265</v>
      </c>
      <c r="D1423" t="s">
        <v>4266</v>
      </c>
    </row>
    <row r="1424" spans="1:4" x14ac:dyDescent="0.25">
      <c r="A1424" t="s">
        <v>4267</v>
      </c>
      <c r="B1424" t="s">
        <v>4252</v>
      </c>
      <c r="C1424" t="s">
        <v>4268</v>
      </c>
      <c r="D1424" t="s">
        <v>4269</v>
      </c>
    </row>
    <row r="1425" spans="1:4" x14ac:dyDescent="0.25">
      <c r="A1425" t="s">
        <v>4270</v>
      </c>
      <c r="B1425" t="s">
        <v>4252</v>
      </c>
      <c r="C1425" t="s">
        <v>4271</v>
      </c>
      <c r="D1425" t="s">
        <v>4272</v>
      </c>
    </row>
    <row r="1426" spans="1:4" x14ac:dyDescent="0.25">
      <c r="A1426" t="s">
        <v>4273</v>
      </c>
      <c r="B1426" t="s">
        <v>4252</v>
      </c>
      <c r="C1426" t="s">
        <v>4274</v>
      </c>
      <c r="D1426" t="s">
        <v>4275</v>
      </c>
    </row>
    <row r="1427" spans="1:4" x14ac:dyDescent="0.25">
      <c r="A1427" t="s">
        <v>4276</v>
      </c>
      <c r="B1427" t="s">
        <v>4252</v>
      </c>
      <c r="C1427" t="s">
        <v>4277</v>
      </c>
      <c r="D1427" t="s">
        <v>4278</v>
      </c>
    </row>
    <row r="1428" spans="1:4" x14ac:dyDescent="0.25">
      <c r="A1428" t="s">
        <v>4279</v>
      </c>
      <c r="B1428" t="s">
        <v>4252</v>
      </c>
      <c r="C1428" t="s">
        <v>4280</v>
      </c>
      <c r="D1428" t="s">
        <v>4281</v>
      </c>
    </row>
    <row r="1429" spans="1:4" x14ac:dyDescent="0.25">
      <c r="A1429" t="s">
        <v>4282</v>
      </c>
      <c r="B1429" t="s">
        <v>4252</v>
      </c>
      <c r="C1429" t="s">
        <v>4283</v>
      </c>
      <c r="D1429" t="s">
        <v>4284</v>
      </c>
    </row>
    <row r="1430" spans="1:4" x14ac:dyDescent="0.25">
      <c r="A1430" t="s">
        <v>4285</v>
      </c>
      <c r="B1430" t="s">
        <v>4252</v>
      </c>
      <c r="C1430" t="s">
        <v>4286</v>
      </c>
      <c r="D1430" t="s">
        <v>4287</v>
      </c>
    </row>
    <row r="1431" spans="1:4" x14ac:dyDescent="0.25">
      <c r="A1431" t="s">
        <v>4288</v>
      </c>
      <c r="B1431" t="s">
        <v>4252</v>
      </c>
      <c r="C1431" t="s">
        <v>4289</v>
      </c>
      <c r="D1431" t="s">
        <v>4290</v>
      </c>
    </row>
    <row r="1432" spans="1:4" x14ac:dyDescent="0.25">
      <c r="A1432" t="s">
        <v>4291</v>
      </c>
      <c r="B1432" t="s">
        <v>4252</v>
      </c>
      <c r="C1432" t="s">
        <v>4292</v>
      </c>
      <c r="D1432" t="s">
        <v>4293</v>
      </c>
    </row>
    <row r="1433" spans="1:4" x14ac:dyDescent="0.25">
      <c r="A1433" t="s">
        <v>4294</v>
      </c>
      <c r="B1433" t="s">
        <v>4252</v>
      </c>
      <c r="C1433" t="s">
        <v>4295</v>
      </c>
      <c r="D1433" t="s">
        <v>4296</v>
      </c>
    </row>
    <row r="1434" spans="1:4" x14ac:dyDescent="0.25">
      <c r="A1434" t="s">
        <v>4297</v>
      </c>
      <c r="B1434" t="s">
        <v>4252</v>
      </c>
      <c r="C1434" t="s">
        <v>4298</v>
      </c>
      <c r="D1434" t="s">
        <v>4299</v>
      </c>
    </row>
    <row r="1435" spans="1:4" x14ac:dyDescent="0.25">
      <c r="A1435" t="s">
        <v>4300</v>
      </c>
      <c r="B1435" t="s">
        <v>4252</v>
      </c>
      <c r="C1435" t="s">
        <v>4301</v>
      </c>
      <c r="D1435" t="s">
        <v>818</v>
      </c>
    </row>
    <row r="1436" spans="1:4" x14ac:dyDescent="0.25">
      <c r="A1436" t="s">
        <v>4302</v>
      </c>
      <c r="B1436" t="s">
        <v>4303</v>
      </c>
      <c r="C1436" t="s">
        <v>4304</v>
      </c>
      <c r="D1436" t="s">
        <v>4305</v>
      </c>
    </row>
    <row r="1437" spans="1:4" x14ac:dyDescent="0.25">
      <c r="A1437" t="s">
        <v>4306</v>
      </c>
      <c r="B1437" t="s">
        <v>4303</v>
      </c>
      <c r="C1437" t="s">
        <v>4307</v>
      </c>
      <c r="D1437" t="s">
        <v>4308</v>
      </c>
    </row>
    <row r="1438" spans="1:4" x14ac:dyDescent="0.25">
      <c r="A1438" t="s">
        <v>4309</v>
      </c>
      <c r="B1438" t="s">
        <v>4303</v>
      </c>
      <c r="C1438" t="s">
        <v>4310</v>
      </c>
      <c r="D1438" t="s">
        <v>4311</v>
      </c>
    </row>
    <row r="1439" spans="1:4" x14ac:dyDescent="0.25">
      <c r="A1439" t="s">
        <v>4312</v>
      </c>
      <c r="B1439" t="s">
        <v>4303</v>
      </c>
      <c r="C1439" t="s">
        <v>4313</v>
      </c>
      <c r="D1439" t="s">
        <v>4314</v>
      </c>
    </row>
    <row r="1440" spans="1:4" x14ac:dyDescent="0.25">
      <c r="A1440" t="s">
        <v>4315</v>
      </c>
      <c r="B1440" t="s">
        <v>4303</v>
      </c>
      <c r="C1440" t="s">
        <v>4316</v>
      </c>
      <c r="D1440" t="s">
        <v>4317</v>
      </c>
    </row>
    <row r="1441" spans="1:4" x14ac:dyDescent="0.25">
      <c r="A1441" t="s">
        <v>4318</v>
      </c>
      <c r="B1441" t="s">
        <v>4303</v>
      </c>
      <c r="C1441" t="s">
        <v>4319</v>
      </c>
      <c r="D1441" t="s">
        <v>4320</v>
      </c>
    </row>
    <row r="1442" spans="1:4" x14ac:dyDescent="0.25">
      <c r="A1442" t="s">
        <v>4321</v>
      </c>
      <c r="B1442" t="s">
        <v>4303</v>
      </c>
      <c r="C1442" t="s">
        <v>4322</v>
      </c>
      <c r="D1442" t="s">
        <v>4323</v>
      </c>
    </row>
    <row r="1443" spans="1:4" x14ac:dyDescent="0.25">
      <c r="A1443" t="s">
        <v>4324</v>
      </c>
      <c r="B1443" t="s">
        <v>4303</v>
      </c>
      <c r="C1443" t="s">
        <v>4325</v>
      </c>
      <c r="D1443" t="s">
        <v>818</v>
      </c>
    </row>
    <row r="1444" spans="1:4" x14ac:dyDescent="0.25">
      <c r="A1444" t="s">
        <v>4326</v>
      </c>
      <c r="B1444" t="s">
        <v>4303</v>
      </c>
      <c r="C1444" t="s">
        <v>4327</v>
      </c>
      <c r="D1444" t="s">
        <v>4328</v>
      </c>
    </row>
    <row r="1445" spans="1:4" x14ac:dyDescent="0.25">
      <c r="A1445" t="s">
        <v>4329</v>
      </c>
      <c r="B1445" t="s">
        <v>4303</v>
      </c>
      <c r="C1445" t="s">
        <v>4330</v>
      </c>
      <c r="D1445" t="s">
        <v>4331</v>
      </c>
    </row>
    <row r="1446" spans="1:4" x14ac:dyDescent="0.25">
      <c r="A1446" t="s">
        <v>4332</v>
      </c>
      <c r="B1446" t="s">
        <v>4303</v>
      </c>
      <c r="C1446" t="s">
        <v>4333</v>
      </c>
      <c r="D1446" t="s">
        <v>4334</v>
      </c>
    </row>
    <row r="1447" spans="1:4" x14ac:dyDescent="0.25">
      <c r="A1447" t="s">
        <v>4335</v>
      </c>
      <c r="B1447" t="s">
        <v>4303</v>
      </c>
      <c r="C1447" t="s">
        <v>4336</v>
      </c>
      <c r="D1447" t="s">
        <v>4337</v>
      </c>
    </row>
    <row r="1448" spans="1:4" x14ac:dyDescent="0.25">
      <c r="A1448" t="s">
        <v>4338</v>
      </c>
      <c r="B1448" t="s">
        <v>4303</v>
      </c>
      <c r="C1448" t="s">
        <v>4339</v>
      </c>
      <c r="D1448" t="s">
        <v>4340</v>
      </c>
    </row>
    <row r="1449" spans="1:4" x14ac:dyDescent="0.25">
      <c r="A1449" t="s">
        <v>4341</v>
      </c>
      <c r="B1449" t="s">
        <v>4303</v>
      </c>
      <c r="C1449" t="s">
        <v>4342</v>
      </c>
      <c r="D1449" t="s">
        <v>818</v>
      </c>
    </row>
    <row r="1450" spans="1:4" x14ac:dyDescent="0.25">
      <c r="A1450" t="s">
        <v>4343</v>
      </c>
      <c r="B1450" t="s">
        <v>4303</v>
      </c>
      <c r="C1450" t="s">
        <v>4344</v>
      </c>
      <c r="D1450" t="s">
        <v>4345</v>
      </c>
    </row>
    <row r="1451" spans="1:4" x14ac:dyDescent="0.25">
      <c r="A1451" t="s">
        <v>4346</v>
      </c>
      <c r="B1451" t="s">
        <v>4347</v>
      </c>
      <c r="C1451" t="s">
        <v>4348</v>
      </c>
      <c r="D1451" t="s">
        <v>4349</v>
      </c>
    </row>
    <row r="1452" spans="1:4" x14ac:dyDescent="0.25">
      <c r="A1452" t="s">
        <v>4350</v>
      </c>
      <c r="B1452" t="s">
        <v>4347</v>
      </c>
      <c r="C1452" t="s">
        <v>4351</v>
      </c>
      <c r="D1452" t="s">
        <v>4352</v>
      </c>
    </row>
    <row r="1453" spans="1:4" x14ac:dyDescent="0.25">
      <c r="A1453" t="s">
        <v>4353</v>
      </c>
      <c r="B1453" t="s">
        <v>4347</v>
      </c>
      <c r="C1453" t="s">
        <v>4354</v>
      </c>
      <c r="D1453" t="s">
        <v>4355</v>
      </c>
    </row>
    <row r="1454" spans="1:4" x14ac:dyDescent="0.25">
      <c r="A1454" t="s">
        <v>4356</v>
      </c>
      <c r="B1454" t="s">
        <v>4347</v>
      </c>
      <c r="C1454" t="s">
        <v>4357</v>
      </c>
      <c r="D1454" t="s">
        <v>4358</v>
      </c>
    </row>
    <row r="1455" spans="1:4" x14ac:dyDescent="0.25">
      <c r="A1455" t="s">
        <v>4359</v>
      </c>
      <c r="B1455" t="s">
        <v>4347</v>
      </c>
      <c r="C1455" t="s">
        <v>4360</v>
      </c>
      <c r="D1455" t="s">
        <v>4361</v>
      </c>
    </row>
    <row r="1456" spans="1:4" x14ac:dyDescent="0.25">
      <c r="A1456" t="s">
        <v>4362</v>
      </c>
      <c r="B1456" t="s">
        <v>4347</v>
      </c>
      <c r="C1456" t="s">
        <v>4363</v>
      </c>
      <c r="D1456" t="s">
        <v>4364</v>
      </c>
    </row>
    <row r="1457" spans="1:4" x14ac:dyDescent="0.25">
      <c r="A1457" t="s">
        <v>4365</v>
      </c>
      <c r="B1457" t="s">
        <v>4347</v>
      </c>
      <c r="C1457" t="s">
        <v>4366</v>
      </c>
      <c r="D1457" t="s">
        <v>4367</v>
      </c>
    </row>
    <row r="1458" spans="1:4" x14ac:dyDescent="0.25">
      <c r="A1458" t="s">
        <v>4368</v>
      </c>
      <c r="B1458" t="s">
        <v>4347</v>
      </c>
      <c r="C1458" t="s">
        <v>4369</v>
      </c>
      <c r="D1458" t="s">
        <v>4370</v>
      </c>
    </row>
    <row r="1459" spans="1:4" x14ac:dyDescent="0.25">
      <c r="A1459" t="s">
        <v>4371</v>
      </c>
      <c r="B1459" t="s">
        <v>4347</v>
      </c>
      <c r="C1459" t="s">
        <v>4372</v>
      </c>
      <c r="D1459" t="s">
        <v>4373</v>
      </c>
    </row>
    <row r="1460" spans="1:4" x14ac:dyDescent="0.25">
      <c r="A1460" t="s">
        <v>4374</v>
      </c>
      <c r="B1460" t="s">
        <v>4347</v>
      </c>
      <c r="C1460" t="s">
        <v>4375</v>
      </c>
      <c r="D1460" t="s">
        <v>4376</v>
      </c>
    </row>
    <row r="1461" spans="1:4" x14ac:dyDescent="0.25">
      <c r="A1461" t="s">
        <v>4377</v>
      </c>
      <c r="B1461" t="s">
        <v>4347</v>
      </c>
      <c r="C1461" t="s">
        <v>4378</v>
      </c>
      <c r="D1461" t="s">
        <v>4379</v>
      </c>
    </row>
    <row r="1462" spans="1:4" x14ac:dyDescent="0.25">
      <c r="A1462" t="s">
        <v>4380</v>
      </c>
      <c r="B1462" t="s">
        <v>4347</v>
      </c>
      <c r="C1462" t="s">
        <v>4381</v>
      </c>
      <c r="D1462" t="s">
        <v>4382</v>
      </c>
    </row>
    <row r="1463" spans="1:4" x14ac:dyDescent="0.25">
      <c r="A1463" t="s">
        <v>4383</v>
      </c>
      <c r="B1463" t="s">
        <v>4347</v>
      </c>
      <c r="C1463" t="s">
        <v>3869</v>
      </c>
      <c r="D1463" t="s">
        <v>4384</v>
      </c>
    </row>
    <row r="1464" spans="1:4" x14ac:dyDescent="0.25">
      <c r="A1464" t="s">
        <v>4385</v>
      </c>
      <c r="B1464" t="s">
        <v>4347</v>
      </c>
      <c r="C1464" t="s">
        <v>4386</v>
      </c>
      <c r="D1464" t="s">
        <v>4387</v>
      </c>
    </row>
    <row r="1465" spans="1:4" x14ac:dyDescent="0.25">
      <c r="A1465" t="s">
        <v>4388</v>
      </c>
      <c r="B1465" t="s">
        <v>4347</v>
      </c>
      <c r="C1465" t="s">
        <v>4389</v>
      </c>
      <c r="D1465" t="s">
        <v>4390</v>
      </c>
    </row>
    <row r="1466" spans="1:4" x14ac:dyDescent="0.25">
      <c r="A1466" t="s">
        <v>4391</v>
      </c>
      <c r="B1466" t="s">
        <v>4347</v>
      </c>
      <c r="C1466" t="s">
        <v>4392</v>
      </c>
      <c r="D1466" t="s">
        <v>4393</v>
      </c>
    </row>
    <row r="1467" spans="1:4" x14ac:dyDescent="0.25">
      <c r="A1467" t="s">
        <v>4394</v>
      </c>
      <c r="B1467" t="s">
        <v>4347</v>
      </c>
      <c r="C1467" t="s">
        <v>4395</v>
      </c>
      <c r="D1467" t="s">
        <v>4396</v>
      </c>
    </row>
    <row r="1468" spans="1:4" x14ac:dyDescent="0.25">
      <c r="A1468" t="s">
        <v>4397</v>
      </c>
      <c r="B1468" t="s">
        <v>4347</v>
      </c>
      <c r="C1468" t="s">
        <v>4398</v>
      </c>
      <c r="D1468" t="s">
        <v>4399</v>
      </c>
    </row>
    <row r="1469" spans="1:4" x14ac:dyDescent="0.25">
      <c r="A1469" t="s">
        <v>4400</v>
      </c>
      <c r="B1469" t="s">
        <v>4347</v>
      </c>
      <c r="C1469" t="s">
        <v>4401</v>
      </c>
      <c r="D1469" t="s">
        <v>4402</v>
      </c>
    </row>
    <row r="1470" spans="1:4" x14ac:dyDescent="0.25">
      <c r="A1470" t="s">
        <v>4403</v>
      </c>
      <c r="B1470" t="s">
        <v>4347</v>
      </c>
      <c r="C1470" t="s">
        <v>4404</v>
      </c>
      <c r="D1470" t="s">
        <v>4405</v>
      </c>
    </row>
    <row r="1471" spans="1:4" x14ac:dyDescent="0.25">
      <c r="A1471" t="s">
        <v>4406</v>
      </c>
      <c r="B1471" t="s">
        <v>4347</v>
      </c>
      <c r="C1471" t="s">
        <v>1837</v>
      </c>
      <c r="D1471" t="s">
        <v>4407</v>
      </c>
    </row>
    <row r="1472" spans="1:4" x14ac:dyDescent="0.25">
      <c r="A1472" t="s">
        <v>4408</v>
      </c>
      <c r="B1472" t="s">
        <v>4347</v>
      </c>
      <c r="C1472" t="s">
        <v>4409</v>
      </c>
      <c r="D1472" t="s">
        <v>4410</v>
      </c>
    </row>
    <row r="1473" spans="1:4" x14ac:dyDescent="0.25">
      <c r="A1473" t="s">
        <v>4411</v>
      </c>
      <c r="B1473" t="s">
        <v>4347</v>
      </c>
      <c r="C1473" t="s">
        <v>4412</v>
      </c>
      <c r="D1473" t="s">
        <v>4413</v>
      </c>
    </row>
    <row r="1474" spans="1:4" x14ac:dyDescent="0.25">
      <c r="A1474" t="s">
        <v>4414</v>
      </c>
      <c r="B1474" t="s">
        <v>4347</v>
      </c>
      <c r="C1474" t="s">
        <v>4415</v>
      </c>
      <c r="D1474" t="s">
        <v>4416</v>
      </c>
    </row>
    <row r="1475" spans="1:4" x14ac:dyDescent="0.25">
      <c r="A1475" t="s">
        <v>4417</v>
      </c>
      <c r="B1475" t="s">
        <v>4347</v>
      </c>
      <c r="C1475" t="s">
        <v>4418</v>
      </c>
      <c r="D1475" t="s">
        <v>4419</v>
      </c>
    </row>
    <row r="1476" spans="1:4" x14ac:dyDescent="0.25">
      <c r="A1476" t="s">
        <v>4420</v>
      </c>
      <c r="B1476" t="s">
        <v>4347</v>
      </c>
      <c r="C1476" t="s">
        <v>4421</v>
      </c>
      <c r="D1476" t="s">
        <v>4422</v>
      </c>
    </row>
    <row r="1477" spans="1:4" x14ac:dyDescent="0.25">
      <c r="A1477" t="s">
        <v>4423</v>
      </c>
      <c r="B1477" t="s">
        <v>4347</v>
      </c>
      <c r="C1477" t="s">
        <v>4424</v>
      </c>
      <c r="D1477" t="s">
        <v>4425</v>
      </c>
    </row>
    <row r="1478" spans="1:4" x14ac:dyDescent="0.25">
      <c r="A1478" t="s">
        <v>4426</v>
      </c>
      <c r="B1478" t="s">
        <v>4347</v>
      </c>
      <c r="C1478" t="s">
        <v>4427</v>
      </c>
      <c r="D1478" t="s">
        <v>4428</v>
      </c>
    </row>
    <row r="1479" spans="1:4" x14ac:dyDescent="0.25">
      <c r="A1479" t="s">
        <v>4429</v>
      </c>
      <c r="B1479" t="s">
        <v>4347</v>
      </c>
      <c r="C1479" t="s">
        <v>4430</v>
      </c>
      <c r="D1479" t="s">
        <v>4431</v>
      </c>
    </row>
    <row r="1480" spans="1:4" x14ac:dyDescent="0.25">
      <c r="A1480" t="s">
        <v>4432</v>
      </c>
      <c r="B1480" t="s">
        <v>4347</v>
      </c>
      <c r="C1480" t="s">
        <v>4433</v>
      </c>
      <c r="D1480" t="s">
        <v>4434</v>
      </c>
    </row>
    <row r="1481" spans="1:4" x14ac:dyDescent="0.25">
      <c r="A1481" t="s">
        <v>4435</v>
      </c>
      <c r="B1481" t="s">
        <v>4436</v>
      </c>
      <c r="C1481" t="s">
        <v>4437</v>
      </c>
      <c r="D1481" t="s">
        <v>4438</v>
      </c>
    </row>
    <row r="1482" spans="1:4" x14ac:dyDescent="0.25">
      <c r="A1482" t="s">
        <v>4439</v>
      </c>
      <c r="B1482" t="s">
        <v>4436</v>
      </c>
      <c r="C1482" t="s">
        <v>4440</v>
      </c>
      <c r="D1482" t="s">
        <v>4441</v>
      </c>
    </row>
    <row r="1483" spans="1:4" x14ac:dyDescent="0.25">
      <c r="A1483" t="s">
        <v>4442</v>
      </c>
      <c r="B1483" t="s">
        <v>4436</v>
      </c>
      <c r="C1483" t="s">
        <v>4443</v>
      </c>
      <c r="D1483" t="s">
        <v>4441</v>
      </c>
    </row>
    <row r="1484" spans="1:4" x14ac:dyDescent="0.25">
      <c r="A1484" t="s">
        <v>4444</v>
      </c>
      <c r="B1484" t="s">
        <v>4436</v>
      </c>
      <c r="C1484" t="s">
        <v>4445</v>
      </c>
      <c r="D1484" t="s">
        <v>4446</v>
      </c>
    </row>
    <row r="1485" spans="1:4" x14ac:dyDescent="0.25">
      <c r="A1485" t="s">
        <v>4447</v>
      </c>
      <c r="B1485" t="s">
        <v>4436</v>
      </c>
      <c r="C1485" t="s">
        <v>4448</v>
      </c>
      <c r="D1485" t="s">
        <v>4449</v>
      </c>
    </row>
    <row r="1486" spans="1:4" x14ac:dyDescent="0.25">
      <c r="A1486" t="s">
        <v>4450</v>
      </c>
      <c r="B1486" t="s">
        <v>4436</v>
      </c>
      <c r="C1486" t="s">
        <v>4451</v>
      </c>
      <c r="D1486" t="s">
        <v>4452</v>
      </c>
    </row>
    <row r="1487" spans="1:4" x14ac:dyDescent="0.25">
      <c r="A1487" t="s">
        <v>4453</v>
      </c>
      <c r="B1487" t="s">
        <v>4436</v>
      </c>
      <c r="C1487" t="s">
        <v>4454</v>
      </c>
      <c r="D1487" t="s">
        <v>4455</v>
      </c>
    </row>
    <row r="1488" spans="1:4" x14ac:dyDescent="0.25">
      <c r="A1488" t="s">
        <v>4456</v>
      </c>
      <c r="B1488" t="s">
        <v>4436</v>
      </c>
      <c r="C1488" t="s">
        <v>4457</v>
      </c>
      <c r="D1488" t="s">
        <v>4458</v>
      </c>
    </row>
    <row r="1489" spans="1:4" x14ac:dyDescent="0.25">
      <c r="A1489" t="s">
        <v>4459</v>
      </c>
      <c r="B1489" t="s">
        <v>4436</v>
      </c>
      <c r="C1489" t="s">
        <v>4460</v>
      </c>
      <c r="D1489" t="s">
        <v>4461</v>
      </c>
    </row>
    <row r="1490" spans="1:4" x14ac:dyDescent="0.25">
      <c r="A1490" t="s">
        <v>4462</v>
      </c>
      <c r="B1490" t="s">
        <v>4436</v>
      </c>
      <c r="C1490" t="s">
        <v>4433</v>
      </c>
      <c r="D1490" t="s">
        <v>4463</v>
      </c>
    </row>
    <row r="1491" spans="1:4" x14ac:dyDescent="0.25">
      <c r="A1491" t="s">
        <v>4464</v>
      </c>
      <c r="B1491" t="s">
        <v>4465</v>
      </c>
      <c r="C1491" t="s">
        <v>4466</v>
      </c>
      <c r="D1491" t="s">
        <v>4467</v>
      </c>
    </row>
    <row r="1492" spans="1:4" x14ac:dyDescent="0.25">
      <c r="A1492" t="s">
        <v>4468</v>
      </c>
      <c r="B1492" t="s">
        <v>4465</v>
      </c>
      <c r="C1492" t="s">
        <v>4469</v>
      </c>
      <c r="D1492" t="s">
        <v>4470</v>
      </c>
    </row>
    <row r="1493" spans="1:4" x14ac:dyDescent="0.25">
      <c r="A1493" t="s">
        <v>4471</v>
      </c>
      <c r="B1493" t="s">
        <v>4465</v>
      </c>
      <c r="C1493" t="s">
        <v>4472</v>
      </c>
      <c r="D1493" t="s">
        <v>4473</v>
      </c>
    </row>
    <row r="1494" spans="1:4" x14ac:dyDescent="0.25">
      <c r="A1494" t="s">
        <v>4474</v>
      </c>
      <c r="B1494" t="s">
        <v>4465</v>
      </c>
      <c r="C1494" t="s">
        <v>4475</v>
      </c>
      <c r="D1494" t="s">
        <v>4476</v>
      </c>
    </row>
    <row r="1495" spans="1:4" x14ac:dyDescent="0.25">
      <c r="A1495" t="s">
        <v>4477</v>
      </c>
      <c r="B1495" t="s">
        <v>4465</v>
      </c>
      <c r="C1495" t="s">
        <v>4478</v>
      </c>
      <c r="D1495" t="s">
        <v>4479</v>
      </c>
    </row>
    <row r="1496" spans="1:4" x14ac:dyDescent="0.25">
      <c r="A1496" t="s">
        <v>4480</v>
      </c>
      <c r="B1496" t="s">
        <v>4465</v>
      </c>
      <c r="C1496" t="s">
        <v>4481</v>
      </c>
      <c r="D1496" t="s">
        <v>4482</v>
      </c>
    </row>
    <row r="1497" spans="1:4" x14ac:dyDescent="0.25">
      <c r="A1497" t="s">
        <v>4483</v>
      </c>
      <c r="B1497" t="s">
        <v>4465</v>
      </c>
      <c r="C1497" t="s">
        <v>4484</v>
      </c>
      <c r="D1497" t="s">
        <v>4485</v>
      </c>
    </row>
    <row r="1498" spans="1:4" x14ac:dyDescent="0.25">
      <c r="A1498" t="s">
        <v>4486</v>
      </c>
      <c r="B1498" t="s">
        <v>4465</v>
      </c>
      <c r="C1498" t="s">
        <v>4487</v>
      </c>
      <c r="D1498" t="s">
        <v>4488</v>
      </c>
    </row>
    <row r="1499" spans="1:4" x14ac:dyDescent="0.25">
      <c r="A1499" t="s">
        <v>4489</v>
      </c>
      <c r="B1499" t="s">
        <v>4465</v>
      </c>
      <c r="C1499" t="s">
        <v>4490</v>
      </c>
      <c r="D1499" t="s">
        <v>4491</v>
      </c>
    </row>
    <row r="1500" spans="1:4" x14ac:dyDescent="0.25">
      <c r="A1500" t="s">
        <v>4492</v>
      </c>
      <c r="B1500" t="s">
        <v>4465</v>
      </c>
      <c r="C1500" t="s">
        <v>4493</v>
      </c>
      <c r="D1500" t="s">
        <v>4494</v>
      </c>
    </row>
    <row r="1501" spans="1:4" x14ac:dyDescent="0.25">
      <c r="A1501" t="s">
        <v>4495</v>
      </c>
      <c r="B1501" t="s">
        <v>4465</v>
      </c>
      <c r="C1501" t="s">
        <v>4496</v>
      </c>
      <c r="D1501" t="s">
        <v>4497</v>
      </c>
    </row>
    <row r="1502" spans="1:4" x14ac:dyDescent="0.25">
      <c r="A1502" t="s">
        <v>4498</v>
      </c>
      <c r="B1502" t="s">
        <v>4465</v>
      </c>
      <c r="C1502" t="s">
        <v>4499</v>
      </c>
      <c r="D1502" t="s">
        <v>4500</v>
      </c>
    </row>
    <row r="1503" spans="1:4" x14ac:dyDescent="0.25">
      <c r="A1503" t="s">
        <v>4501</v>
      </c>
      <c r="B1503" t="s">
        <v>4465</v>
      </c>
      <c r="C1503" t="s">
        <v>4502</v>
      </c>
      <c r="D1503" t="s">
        <v>4503</v>
      </c>
    </row>
    <row r="1504" spans="1:4" x14ac:dyDescent="0.25">
      <c r="A1504" t="s">
        <v>4504</v>
      </c>
      <c r="B1504" t="s">
        <v>4465</v>
      </c>
      <c r="C1504" t="s">
        <v>4505</v>
      </c>
      <c r="D1504" t="s">
        <v>4506</v>
      </c>
    </row>
    <row r="1505" spans="1:4" x14ac:dyDescent="0.25">
      <c r="A1505" t="s">
        <v>4507</v>
      </c>
      <c r="B1505" t="s">
        <v>4465</v>
      </c>
      <c r="C1505" t="s">
        <v>4508</v>
      </c>
      <c r="D1505" t="s">
        <v>4509</v>
      </c>
    </row>
    <row r="1506" spans="1:4" x14ac:dyDescent="0.25">
      <c r="A1506" t="s">
        <v>4510</v>
      </c>
      <c r="B1506" t="s">
        <v>4465</v>
      </c>
      <c r="C1506" t="s">
        <v>4511</v>
      </c>
      <c r="D1506" t="s">
        <v>4512</v>
      </c>
    </row>
    <row r="1507" spans="1:4" x14ac:dyDescent="0.25">
      <c r="A1507" t="s">
        <v>4513</v>
      </c>
      <c r="B1507" t="s">
        <v>4465</v>
      </c>
      <c r="C1507" t="s">
        <v>4514</v>
      </c>
      <c r="D1507" t="s">
        <v>4515</v>
      </c>
    </row>
    <row r="1508" spans="1:4" x14ac:dyDescent="0.25">
      <c r="A1508" t="s">
        <v>4516</v>
      </c>
      <c r="B1508" t="s">
        <v>4465</v>
      </c>
      <c r="C1508" t="s">
        <v>4517</v>
      </c>
      <c r="D1508" t="s">
        <v>4518</v>
      </c>
    </row>
    <row r="1509" spans="1:4" x14ac:dyDescent="0.25">
      <c r="A1509" t="s">
        <v>4519</v>
      </c>
      <c r="B1509" t="s">
        <v>4465</v>
      </c>
      <c r="C1509" t="s">
        <v>4520</v>
      </c>
      <c r="D1509" t="s">
        <v>4521</v>
      </c>
    </row>
    <row r="1510" spans="1:4" x14ac:dyDescent="0.25">
      <c r="A1510" t="s">
        <v>4522</v>
      </c>
      <c r="B1510" t="s">
        <v>4465</v>
      </c>
      <c r="C1510" t="s">
        <v>4523</v>
      </c>
      <c r="D1510" t="s">
        <v>4524</v>
      </c>
    </row>
    <row r="1511" spans="1:4" x14ac:dyDescent="0.25">
      <c r="A1511" t="s">
        <v>4525</v>
      </c>
      <c r="B1511" t="s">
        <v>4465</v>
      </c>
      <c r="C1511" t="s">
        <v>4526</v>
      </c>
      <c r="D1511" t="s">
        <v>4527</v>
      </c>
    </row>
    <row r="1512" spans="1:4" x14ac:dyDescent="0.25">
      <c r="A1512" t="s">
        <v>4528</v>
      </c>
      <c r="B1512" t="s">
        <v>4465</v>
      </c>
      <c r="C1512" t="s">
        <v>4529</v>
      </c>
      <c r="D1512" t="s">
        <v>4530</v>
      </c>
    </row>
    <row r="1513" spans="1:4" x14ac:dyDescent="0.25">
      <c r="A1513" t="s">
        <v>4531</v>
      </c>
      <c r="B1513" t="s">
        <v>4465</v>
      </c>
      <c r="C1513" t="s">
        <v>2541</v>
      </c>
      <c r="D1513" t="s">
        <v>4532</v>
      </c>
    </row>
    <row r="1514" spans="1:4" x14ac:dyDescent="0.25">
      <c r="A1514" t="s">
        <v>4533</v>
      </c>
      <c r="B1514" t="s">
        <v>4465</v>
      </c>
      <c r="C1514" t="s">
        <v>4534</v>
      </c>
      <c r="D1514" t="s">
        <v>4535</v>
      </c>
    </row>
    <row r="1515" spans="1:4" x14ac:dyDescent="0.25">
      <c r="A1515" t="s">
        <v>4536</v>
      </c>
      <c r="B1515" t="s">
        <v>4465</v>
      </c>
      <c r="C1515" t="s">
        <v>4537</v>
      </c>
      <c r="D1515" t="s">
        <v>4538</v>
      </c>
    </row>
    <row r="1516" spans="1:4" x14ac:dyDescent="0.25">
      <c r="A1516" t="s">
        <v>4539</v>
      </c>
      <c r="B1516" t="s">
        <v>4465</v>
      </c>
      <c r="C1516" t="s">
        <v>4540</v>
      </c>
      <c r="D1516" t="s">
        <v>4541</v>
      </c>
    </row>
    <row r="1517" spans="1:4" x14ac:dyDescent="0.25">
      <c r="A1517" t="s">
        <v>4542</v>
      </c>
      <c r="B1517" t="s">
        <v>4465</v>
      </c>
      <c r="C1517" t="s">
        <v>4543</v>
      </c>
      <c r="D1517" t="s">
        <v>4544</v>
      </c>
    </row>
    <row r="1518" spans="1:4" x14ac:dyDescent="0.25">
      <c r="A1518" t="s">
        <v>4545</v>
      </c>
      <c r="B1518" t="s">
        <v>4465</v>
      </c>
      <c r="C1518" t="s">
        <v>4546</v>
      </c>
      <c r="D1518" t="s">
        <v>4547</v>
      </c>
    </row>
    <row r="1519" spans="1:4" x14ac:dyDescent="0.25">
      <c r="A1519" t="s">
        <v>4548</v>
      </c>
      <c r="B1519" t="s">
        <v>4465</v>
      </c>
      <c r="C1519" t="s">
        <v>4549</v>
      </c>
      <c r="D1519" t="s">
        <v>4550</v>
      </c>
    </row>
    <row r="1520" spans="1:4" x14ac:dyDescent="0.25">
      <c r="A1520" t="s">
        <v>4551</v>
      </c>
      <c r="B1520" t="s">
        <v>4465</v>
      </c>
      <c r="C1520" t="s">
        <v>1720</v>
      </c>
      <c r="D1520" t="s">
        <v>4552</v>
      </c>
    </row>
    <row r="1521" spans="1:4" x14ac:dyDescent="0.25">
      <c r="A1521" t="s">
        <v>4553</v>
      </c>
      <c r="B1521" t="s">
        <v>4465</v>
      </c>
      <c r="C1521" t="s">
        <v>4554</v>
      </c>
      <c r="D1521" t="s">
        <v>4555</v>
      </c>
    </row>
    <row r="1522" spans="1:4" x14ac:dyDescent="0.25">
      <c r="A1522" t="s">
        <v>4556</v>
      </c>
      <c r="B1522" t="s">
        <v>4465</v>
      </c>
      <c r="C1522" t="s">
        <v>4557</v>
      </c>
      <c r="D1522" t="s">
        <v>4558</v>
      </c>
    </row>
    <row r="1523" spans="1:4" x14ac:dyDescent="0.25">
      <c r="A1523" t="s">
        <v>4559</v>
      </c>
      <c r="B1523" t="s">
        <v>4465</v>
      </c>
      <c r="C1523" t="s">
        <v>4560</v>
      </c>
      <c r="D1523" t="s">
        <v>4561</v>
      </c>
    </row>
    <row r="1524" spans="1:4" x14ac:dyDescent="0.25">
      <c r="A1524" t="s">
        <v>4562</v>
      </c>
      <c r="B1524" t="s">
        <v>4465</v>
      </c>
      <c r="C1524" t="s">
        <v>4563</v>
      </c>
      <c r="D1524" t="s">
        <v>4564</v>
      </c>
    </row>
    <row r="1525" spans="1:4" x14ac:dyDescent="0.25">
      <c r="A1525" t="s">
        <v>4565</v>
      </c>
      <c r="B1525" t="s">
        <v>4465</v>
      </c>
      <c r="C1525" t="s">
        <v>4566</v>
      </c>
      <c r="D1525" t="s">
        <v>4567</v>
      </c>
    </row>
    <row r="1526" spans="1:4" x14ac:dyDescent="0.25">
      <c r="A1526" t="s">
        <v>4568</v>
      </c>
      <c r="B1526" t="s">
        <v>4465</v>
      </c>
      <c r="C1526" t="s">
        <v>4569</v>
      </c>
      <c r="D1526" t="s">
        <v>4570</v>
      </c>
    </row>
    <row r="1527" spans="1:4" x14ac:dyDescent="0.25">
      <c r="A1527" t="s">
        <v>4571</v>
      </c>
      <c r="B1527" t="s">
        <v>4465</v>
      </c>
      <c r="C1527" t="s">
        <v>4572</v>
      </c>
      <c r="D1527" t="s">
        <v>4573</v>
      </c>
    </row>
    <row r="1528" spans="1:4" x14ac:dyDescent="0.25">
      <c r="A1528" t="s">
        <v>4574</v>
      </c>
      <c r="B1528" t="s">
        <v>4465</v>
      </c>
      <c r="C1528" t="s">
        <v>4575</v>
      </c>
      <c r="D1528" t="s">
        <v>4576</v>
      </c>
    </row>
    <row r="1529" spans="1:4" x14ac:dyDescent="0.25">
      <c r="A1529" t="s">
        <v>4577</v>
      </c>
      <c r="B1529" t="s">
        <v>4465</v>
      </c>
      <c r="C1529" t="s">
        <v>4578</v>
      </c>
      <c r="D1529" t="s">
        <v>4579</v>
      </c>
    </row>
    <row r="1530" spans="1:4" x14ac:dyDescent="0.25">
      <c r="A1530" t="s">
        <v>4580</v>
      </c>
      <c r="B1530" t="s">
        <v>4465</v>
      </c>
      <c r="C1530" t="s">
        <v>4581</v>
      </c>
      <c r="D1530" t="s">
        <v>4582</v>
      </c>
    </row>
    <row r="1531" spans="1:4" x14ac:dyDescent="0.25">
      <c r="A1531" t="s">
        <v>4583</v>
      </c>
      <c r="B1531" t="s">
        <v>4465</v>
      </c>
      <c r="C1531" t="s">
        <v>4584</v>
      </c>
      <c r="D1531" t="s">
        <v>4585</v>
      </c>
    </row>
    <row r="1532" spans="1:4" x14ac:dyDescent="0.25">
      <c r="A1532" t="s">
        <v>4586</v>
      </c>
      <c r="B1532" t="s">
        <v>4465</v>
      </c>
      <c r="C1532" t="s">
        <v>4587</v>
      </c>
      <c r="D1532" t="s">
        <v>4588</v>
      </c>
    </row>
    <row r="1533" spans="1:4" x14ac:dyDescent="0.25">
      <c r="A1533" t="s">
        <v>4589</v>
      </c>
      <c r="B1533" t="s">
        <v>4465</v>
      </c>
      <c r="C1533" t="s">
        <v>4590</v>
      </c>
      <c r="D1533" t="s">
        <v>4591</v>
      </c>
    </row>
    <row r="1534" spans="1:4" x14ac:dyDescent="0.25">
      <c r="A1534" t="s">
        <v>4592</v>
      </c>
      <c r="B1534" t="s">
        <v>4465</v>
      </c>
      <c r="C1534" t="s">
        <v>4593</v>
      </c>
      <c r="D1534" t="s">
        <v>4594</v>
      </c>
    </row>
    <row r="1535" spans="1:4" x14ac:dyDescent="0.25">
      <c r="A1535" t="s">
        <v>4595</v>
      </c>
      <c r="B1535" t="s">
        <v>4465</v>
      </c>
      <c r="C1535" t="s">
        <v>4596</v>
      </c>
      <c r="D1535" t="s">
        <v>4597</v>
      </c>
    </row>
    <row r="1536" spans="1:4" x14ac:dyDescent="0.25">
      <c r="A1536" t="s">
        <v>4598</v>
      </c>
      <c r="B1536" t="s">
        <v>4465</v>
      </c>
      <c r="C1536" t="s">
        <v>4599</v>
      </c>
      <c r="D1536" t="s">
        <v>4582</v>
      </c>
    </row>
    <row r="1537" spans="1:4" x14ac:dyDescent="0.25">
      <c r="A1537" t="s">
        <v>4600</v>
      </c>
      <c r="B1537" t="s">
        <v>4465</v>
      </c>
      <c r="C1537" t="s">
        <v>4601</v>
      </c>
      <c r="D1537" t="s">
        <v>4602</v>
      </c>
    </row>
    <row r="1538" spans="1:4" x14ac:dyDescent="0.25">
      <c r="A1538" t="s">
        <v>4603</v>
      </c>
      <c r="B1538" t="s">
        <v>4465</v>
      </c>
      <c r="C1538" t="s">
        <v>4604</v>
      </c>
      <c r="D1538" t="s">
        <v>818</v>
      </c>
    </row>
    <row r="1539" spans="1:4" x14ac:dyDescent="0.25">
      <c r="A1539" t="s">
        <v>4605</v>
      </c>
      <c r="B1539" t="s">
        <v>4465</v>
      </c>
      <c r="C1539" t="s">
        <v>4606</v>
      </c>
      <c r="D1539" t="s">
        <v>4607</v>
      </c>
    </row>
    <row r="1540" spans="1:4" x14ac:dyDescent="0.25">
      <c r="A1540" t="s">
        <v>4608</v>
      </c>
      <c r="B1540" t="s">
        <v>4465</v>
      </c>
      <c r="C1540" t="s">
        <v>4609</v>
      </c>
      <c r="D1540" t="s">
        <v>4610</v>
      </c>
    </row>
    <row r="1541" spans="1:4" x14ac:dyDescent="0.25">
      <c r="A1541" t="s">
        <v>4611</v>
      </c>
      <c r="B1541" t="s">
        <v>4465</v>
      </c>
      <c r="C1541" t="s">
        <v>4612</v>
      </c>
      <c r="D1541" t="s">
        <v>4613</v>
      </c>
    </row>
    <row r="1542" spans="1:4" x14ac:dyDescent="0.25">
      <c r="A1542" t="s">
        <v>4614</v>
      </c>
      <c r="B1542" t="s">
        <v>4465</v>
      </c>
      <c r="C1542" t="s">
        <v>4615</v>
      </c>
      <c r="D1542" t="s">
        <v>4616</v>
      </c>
    </row>
    <row r="1543" spans="1:4" x14ac:dyDescent="0.25">
      <c r="A1543" t="s">
        <v>4617</v>
      </c>
      <c r="B1543" t="s">
        <v>4618</v>
      </c>
      <c r="C1543" t="s">
        <v>4619</v>
      </c>
      <c r="D1543" t="s">
        <v>4620</v>
      </c>
    </row>
    <row r="1544" spans="1:4" x14ac:dyDescent="0.25">
      <c r="A1544" t="s">
        <v>4621</v>
      </c>
      <c r="B1544" t="s">
        <v>4618</v>
      </c>
      <c r="C1544" t="s">
        <v>4622</v>
      </c>
      <c r="D1544" t="s">
        <v>4623</v>
      </c>
    </row>
    <row r="1545" spans="1:4" x14ac:dyDescent="0.25">
      <c r="A1545" t="s">
        <v>4624</v>
      </c>
      <c r="B1545" t="s">
        <v>4618</v>
      </c>
      <c r="C1545" t="s">
        <v>4625</v>
      </c>
      <c r="D1545" t="s">
        <v>4626</v>
      </c>
    </row>
    <row r="1546" spans="1:4" x14ac:dyDescent="0.25">
      <c r="A1546" t="s">
        <v>4627</v>
      </c>
      <c r="B1546" t="s">
        <v>4618</v>
      </c>
      <c r="C1546" t="s">
        <v>4628</v>
      </c>
      <c r="D1546" t="s">
        <v>4629</v>
      </c>
    </row>
    <row r="1547" spans="1:4" x14ac:dyDescent="0.25">
      <c r="A1547" t="s">
        <v>4630</v>
      </c>
      <c r="B1547" t="s">
        <v>4618</v>
      </c>
      <c r="C1547" t="s">
        <v>4631</v>
      </c>
      <c r="D1547" t="s">
        <v>4632</v>
      </c>
    </row>
    <row r="1548" spans="1:4" x14ac:dyDescent="0.25">
      <c r="A1548" t="s">
        <v>4633</v>
      </c>
      <c r="B1548" t="s">
        <v>4618</v>
      </c>
      <c r="C1548" t="s">
        <v>4634</v>
      </c>
      <c r="D1548" t="s">
        <v>4635</v>
      </c>
    </row>
    <row r="1549" spans="1:4" x14ac:dyDescent="0.25">
      <c r="A1549" t="s">
        <v>4636</v>
      </c>
      <c r="B1549" t="s">
        <v>4618</v>
      </c>
      <c r="C1549" t="s">
        <v>4637</v>
      </c>
      <c r="D1549" t="s">
        <v>4638</v>
      </c>
    </row>
    <row r="1550" spans="1:4" x14ac:dyDescent="0.25">
      <c r="A1550" t="s">
        <v>4639</v>
      </c>
      <c r="B1550" t="s">
        <v>4618</v>
      </c>
      <c r="C1550" t="s">
        <v>4640</v>
      </c>
      <c r="D1550" t="s">
        <v>4641</v>
      </c>
    </row>
    <row r="1551" spans="1:4" x14ac:dyDescent="0.25">
      <c r="A1551" t="s">
        <v>4642</v>
      </c>
      <c r="B1551" t="s">
        <v>4618</v>
      </c>
      <c r="C1551" t="s">
        <v>4643</v>
      </c>
      <c r="D1551" t="s">
        <v>4644</v>
      </c>
    </row>
    <row r="1552" spans="1:4" x14ac:dyDescent="0.25">
      <c r="A1552" t="s">
        <v>4645</v>
      </c>
      <c r="B1552" t="s">
        <v>4618</v>
      </c>
      <c r="C1552" t="s">
        <v>4646</v>
      </c>
      <c r="D1552" t="s">
        <v>4647</v>
      </c>
    </row>
    <row r="1553" spans="1:4" x14ac:dyDescent="0.25">
      <c r="A1553" t="s">
        <v>4648</v>
      </c>
      <c r="B1553" t="s">
        <v>4618</v>
      </c>
      <c r="C1553" t="s">
        <v>4649</v>
      </c>
      <c r="D1553" t="s">
        <v>4650</v>
      </c>
    </row>
    <row r="1554" spans="1:4" x14ac:dyDescent="0.25">
      <c r="A1554" t="s">
        <v>4651</v>
      </c>
      <c r="B1554" t="s">
        <v>4618</v>
      </c>
      <c r="C1554" t="s">
        <v>4652</v>
      </c>
      <c r="D1554" t="s">
        <v>4653</v>
      </c>
    </row>
    <row r="1555" spans="1:4" x14ac:dyDescent="0.25">
      <c r="A1555" t="s">
        <v>4654</v>
      </c>
      <c r="B1555" t="s">
        <v>4618</v>
      </c>
      <c r="C1555" t="s">
        <v>4655</v>
      </c>
      <c r="D1555" t="s">
        <v>4656</v>
      </c>
    </row>
    <row r="1556" spans="1:4" x14ac:dyDescent="0.25">
      <c r="A1556" t="s">
        <v>4657</v>
      </c>
      <c r="B1556" t="s">
        <v>4618</v>
      </c>
      <c r="C1556" t="s">
        <v>4658</v>
      </c>
      <c r="D1556" t="s">
        <v>4659</v>
      </c>
    </row>
    <row r="1557" spans="1:4" x14ac:dyDescent="0.25">
      <c r="A1557" t="s">
        <v>4660</v>
      </c>
      <c r="B1557" t="s">
        <v>4618</v>
      </c>
      <c r="C1557" t="s">
        <v>4661</v>
      </c>
      <c r="D1557" t="s">
        <v>4662</v>
      </c>
    </row>
    <row r="1558" spans="1:4" x14ac:dyDescent="0.25">
      <c r="A1558" t="s">
        <v>4663</v>
      </c>
      <c r="B1558" t="s">
        <v>4618</v>
      </c>
      <c r="C1558" t="s">
        <v>4664</v>
      </c>
      <c r="D1558" t="s">
        <v>4665</v>
      </c>
    </row>
    <row r="1559" spans="1:4" x14ac:dyDescent="0.25">
      <c r="A1559" t="s">
        <v>4666</v>
      </c>
      <c r="B1559" t="s">
        <v>4618</v>
      </c>
      <c r="C1559" t="s">
        <v>4667</v>
      </c>
      <c r="D1559" t="s">
        <v>4668</v>
      </c>
    </row>
    <row r="1560" spans="1:4" x14ac:dyDescent="0.25">
      <c r="A1560" t="s">
        <v>4669</v>
      </c>
      <c r="B1560" t="s">
        <v>4618</v>
      </c>
      <c r="C1560" t="s">
        <v>4670</v>
      </c>
      <c r="D1560" t="s">
        <v>4671</v>
      </c>
    </row>
    <row r="1561" spans="1:4" x14ac:dyDescent="0.25">
      <c r="A1561" t="s">
        <v>4672</v>
      </c>
      <c r="B1561" t="s">
        <v>4618</v>
      </c>
      <c r="C1561" t="s">
        <v>4673</v>
      </c>
      <c r="D1561" t="s">
        <v>4674</v>
      </c>
    </row>
    <row r="1562" spans="1:4" x14ac:dyDescent="0.25">
      <c r="A1562" t="s">
        <v>4675</v>
      </c>
      <c r="B1562" t="s">
        <v>4618</v>
      </c>
      <c r="C1562" t="s">
        <v>4676</v>
      </c>
      <c r="D1562" t="s">
        <v>4677</v>
      </c>
    </row>
    <row r="1563" spans="1:4" x14ac:dyDescent="0.25">
      <c r="A1563" t="s">
        <v>4678</v>
      </c>
      <c r="B1563" t="s">
        <v>4618</v>
      </c>
      <c r="C1563" t="s">
        <v>4679</v>
      </c>
      <c r="D1563" t="s">
        <v>4680</v>
      </c>
    </row>
    <row r="1564" spans="1:4" x14ac:dyDescent="0.25">
      <c r="A1564" t="s">
        <v>4681</v>
      </c>
      <c r="B1564" t="s">
        <v>4618</v>
      </c>
      <c r="C1564" t="s">
        <v>4682</v>
      </c>
      <c r="D1564" t="s">
        <v>4683</v>
      </c>
    </row>
    <row r="1565" spans="1:4" x14ac:dyDescent="0.25">
      <c r="A1565" t="s">
        <v>4684</v>
      </c>
      <c r="B1565" t="s">
        <v>4618</v>
      </c>
      <c r="C1565" t="s">
        <v>4685</v>
      </c>
      <c r="D1565" t="s">
        <v>4686</v>
      </c>
    </row>
    <row r="1566" spans="1:4" x14ac:dyDescent="0.25">
      <c r="A1566" t="s">
        <v>4687</v>
      </c>
      <c r="B1566" t="s">
        <v>4618</v>
      </c>
      <c r="C1566" t="s">
        <v>4688</v>
      </c>
      <c r="D1566" t="s">
        <v>4689</v>
      </c>
    </row>
    <row r="1567" spans="1:4" x14ac:dyDescent="0.25">
      <c r="A1567" t="s">
        <v>4690</v>
      </c>
      <c r="B1567" t="s">
        <v>4618</v>
      </c>
      <c r="C1567" t="s">
        <v>4691</v>
      </c>
      <c r="D1567" t="s">
        <v>4692</v>
      </c>
    </row>
    <row r="1568" spans="1:4" x14ac:dyDescent="0.25">
      <c r="A1568" t="s">
        <v>4693</v>
      </c>
      <c r="B1568" t="s">
        <v>4618</v>
      </c>
      <c r="C1568" t="s">
        <v>4694</v>
      </c>
      <c r="D1568" t="s">
        <v>4695</v>
      </c>
    </row>
    <row r="1569" spans="1:4" x14ac:dyDescent="0.25">
      <c r="A1569" t="s">
        <v>4696</v>
      </c>
      <c r="B1569" t="s">
        <v>4697</v>
      </c>
      <c r="C1569" t="s">
        <v>4698</v>
      </c>
      <c r="D1569" t="s">
        <v>4699</v>
      </c>
    </row>
    <row r="1570" spans="1:4" x14ac:dyDescent="0.25">
      <c r="A1570" t="s">
        <v>4700</v>
      </c>
      <c r="B1570" t="s">
        <v>4697</v>
      </c>
      <c r="C1570" t="s">
        <v>4701</v>
      </c>
      <c r="D1570" t="s">
        <v>4702</v>
      </c>
    </row>
    <row r="1571" spans="1:4" x14ac:dyDescent="0.25">
      <c r="A1571" t="s">
        <v>4703</v>
      </c>
      <c r="B1571" t="s">
        <v>4697</v>
      </c>
      <c r="C1571" t="s">
        <v>4704</v>
      </c>
      <c r="D1571" t="s">
        <v>4705</v>
      </c>
    </row>
    <row r="1572" spans="1:4" x14ac:dyDescent="0.25">
      <c r="A1572" t="s">
        <v>4706</v>
      </c>
      <c r="B1572" t="s">
        <v>4697</v>
      </c>
      <c r="C1572" t="s">
        <v>207</v>
      </c>
      <c r="D1572" t="s">
        <v>4707</v>
      </c>
    </row>
    <row r="1573" spans="1:4" x14ac:dyDescent="0.25">
      <c r="A1573" t="s">
        <v>4708</v>
      </c>
      <c r="B1573" t="s">
        <v>4697</v>
      </c>
      <c r="C1573" t="s">
        <v>4709</v>
      </c>
      <c r="D1573" t="s">
        <v>4710</v>
      </c>
    </row>
    <row r="1574" spans="1:4" x14ac:dyDescent="0.25">
      <c r="A1574" t="s">
        <v>4711</v>
      </c>
      <c r="B1574" t="s">
        <v>4697</v>
      </c>
      <c r="C1574" t="s">
        <v>4712</v>
      </c>
      <c r="D1574" t="s">
        <v>4713</v>
      </c>
    </row>
    <row r="1575" spans="1:4" x14ac:dyDescent="0.25">
      <c r="A1575" t="s">
        <v>4714</v>
      </c>
      <c r="B1575" t="s">
        <v>4697</v>
      </c>
      <c r="C1575" t="s">
        <v>4715</v>
      </c>
      <c r="D1575" t="s">
        <v>4716</v>
      </c>
    </row>
    <row r="1576" spans="1:4" x14ac:dyDescent="0.25">
      <c r="A1576" t="s">
        <v>4717</v>
      </c>
      <c r="B1576" t="s">
        <v>4697</v>
      </c>
      <c r="C1576" t="s">
        <v>4718</v>
      </c>
      <c r="D1576" t="s">
        <v>4719</v>
      </c>
    </row>
    <row r="1577" spans="1:4" x14ac:dyDescent="0.25">
      <c r="A1577" t="s">
        <v>4720</v>
      </c>
      <c r="B1577" t="s">
        <v>4697</v>
      </c>
      <c r="C1577" t="s">
        <v>4721</v>
      </c>
      <c r="D1577" t="s">
        <v>4722</v>
      </c>
    </row>
    <row r="1578" spans="1:4" x14ac:dyDescent="0.25">
      <c r="A1578" t="s">
        <v>4723</v>
      </c>
      <c r="B1578" t="s">
        <v>4697</v>
      </c>
      <c r="C1578" t="s">
        <v>4724</v>
      </c>
      <c r="D1578" t="s">
        <v>4725</v>
      </c>
    </row>
    <row r="1579" spans="1:4" x14ac:dyDescent="0.25">
      <c r="A1579" t="s">
        <v>4726</v>
      </c>
      <c r="B1579" t="s">
        <v>4697</v>
      </c>
      <c r="C1579" t="s">
        <v>4727</v>
      </c>
      <c r="D1579" t="s">
        <v>4728</v>
      </c>
    </row>
    <row r="1580" spans="1:4" x14ac:dyDescent="0.25">
      <c r="A1580" t="s">
        <v>4729</v>
      </c>
      <c r="B1580" t="s">
        <v>4697</v>
      </c>
      <c r="C1580" t="s">
        <v>4730</v>
      </c>
      <c r="D1580" t="s">
        <v>4731</v>
      </c>
    </row>
    <row r="1581" spans="1:4" x14ac:dyDescent="0.25">
      <c r="A1581" t="s">
        <v>4732</v>
      </c>
      <c r="B1581" t="s">
        <v>4697</v>
      </c>
      <c r="C1581" t="s">
        <v>4733</v>
      </c>
      <c r="D1581" t="s">
        <v>4734</v>
      </c>
    </row>
    <row r="1582" spans="1:4" x14ac:dyDescent="0.25">
      <c r="A1582" t="s">
        <v>4735</v>
      </c>
      <c r="B1582" t="s">
        <v>4697</v>
      </c>
      <c r="C1582" t="s">
        <v>4736</v>
      </c>
      <c r="D1582" t="s">
        <v>4737</v>
      </c>
    </row>
    <row r="1583" spans="1:4" x14ac:dyDescent="0.25">
      <c r="A1583" t="s">
        <v>4738</v>
      </c>
      <c r="B1583" t="s">
        <v>4697</v>
      </c>
      <c r="C1583" t="s">
        <v>4739</v>
      </c>
      <c r="D1583" t="s">
        <v>4740</v>
      </c>
    </row>
  </sheetData>
  <mergeCells count="1">
    <mergeCell ref="F1:J15"/>
  </mergeCell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04D0-3B18-4FC4-88B0-05E7090BD2A4}">
  <dimension ref="A1:D3402"/>
  <sheetViews>
    <sheetView workbookViewId="0">
      <selection activeCell="H21" sqref="H21"/>
    </sheetView>
  </sheetViews>
  <sheetFormatPr defaultColWidth="9" defaultRowHeight="14.4" x14ac:dyDescent="0.3"/>
  <cols>
    <col min="1" max="4" width="14.09765625" style="30" customWidth="1"/>
    <col min="5" max="16384" width="9" style="30"/>
  </cols>
  <sheetData>
    <row r="1" spans="1:4" ht="43.8" thickBot="1" x14ac:dyDescent="0.35">
      <c r="A1" s="28" t="s">
        <v>4741</v>
      </c>
      <c r="B1" s="29" t="s">
        <v>4742</v>
      </c>
      <c r="C1" s="29" t="s">
        <v>4743</v>
      </c>
      <c r="D1" s="29" t="s">
        <v>4744</v>
      </c>
    </row>
    <row r="2" spans="1:4" x14ac:dyDescent="0.3">
      <c r="A2" s="31">
        <v>100</v>
      </c>
      <c r="B2" s="32">
        <v>153</v>
      </c>
      <c r="C2" s="32">
        <v>147</v>
      </c>
      <c r="D2" s="32">
        <v>165</v>
      </c>
    </row>
    <row r="3" spans="1:4" x14ac:dyDescent="0.3">
      <c r="A3" s="31">
        <v>101</v>
      </c>
      <c r="B3" s="32">
        <v>153</v>
      </c>
      <c r="C3" s="32">
        <v>147</v>
      </c>
      <c r="D3" s="32">
        <v>165</v>
      </c>
    </row>
    <row r="4" spans="1:4" x14ac:dyDescent="0.3">
      <c r="A4" s="31">
        <v>102</v>
      </c>
      <c r="B4" s="32">
        <v>153</v>
      </c>
      <c r="C4" s="32">
        <v>147</v>
      </c>
      <c r="D4" s="32">
        <v>165</v>
      </c>
    </row>
    <row r="5" spans="1:4" x14ac:dyDescent="0.3">
      <c r="A5" s="31">
        <v>103</v>
      </c>
      <c r="B5" s="32">
        <v>153</v>
      </c>
      <c r="C5" s="32">
        <v>147</v>
      </c>
      <c r="D5" s="32">
        <v>165</v>
      </c>
    </row>
    <row r="6" spans="1:4" x14ac:dyDescent="0.3">
      <c r="A6" s="31">
        <v>104</v>
      </c>
      <c r="B6" s="32">
        <v>153</v>
      </c>
      <c r="C6" s="32">
        <v>147</v>
      </c>
      <c r="D6" s="32">
        <v>165</v>
      </c>
    </row>
    <row r="7" spans="1:4" x14ac:dyDescent="0.3">
      <c r="A7" s="31">
        <v>105</v>
      </c>
      <c r="B7" s="32">
        <v>153</v>
      </c>
      <c r="C7" s="32">
        <v>147</v>
      </c>
      <c r="D7" s="32">
        <v>165</v>
      </c>
    </row>
    <row r="8" spans="1:4" x14ac:dyDescent="0.3">
      <c r="A8" s="31">
        <v>106</v>
      </c>
      <c r="B8" s="32">
        <v>153</v>
      </c>
      <c r="C8" s="32">
        <v>147</v>
      </c>
      <c r="D8" s="32">
        <v>165</v>
      </c>
    </row>
    <row r="9" spans="1:4" x14ac:dyDescent="0.3">
      <c r="A9" s="31">
        <v>107</v>
      </c>
      <c r="B9" s="32">
        <v>153</v>
      </c>
      <c r="C9" s="32">
        <v>147</v>
      </c>
      <c r="D9" s="32">
        <v>165</v>
      </c>
    </row>
    <row r="10" spans="1:4" x14ac:dyDescent="0.3">
      <c r="A10" s="31">
        <v>108</v>
      </c>
      <c r="B10" s="32">
        <v>153</v>
      </c>
      <c r="C10" s="32">
        <v>147</v>
      </c>
      <c r="D10" s="32">
        <v>165</v>
      </c>
    </row>
    <row r="11" spans="1:4" x14ac:dyDescent="0.3">
      <c r="A11" s="31">
        <v>109</v>
      </c>
      <c r="B11" s="32">
        <v>153</v>
      </c>
      <c r="C11" s="32">
        <v>147</v>
      </c>
      <c r="D11" s="32">
        <v>165</v>
      </c>
    </row>
    <row r="12" spans="1:4" x14ac:dyDescent="0.3">
      <c r="A12" s="31">
        <v>110</v>
      </c>
      <c r="B12" s="32">
        <v>153</v>
      </c>
      <c r="C12" s="32">
        <v>147</v>
      </c>
      <c r="D12" s="32">
        <v>165</v>
      </c>
    </row>
    <row r="13" spans="1:4" x14ac:dyDescent="0.3">
      <c r="A13" s="31">
        <v>111</v>
      </c>
      <c r="B13" s="32">
        <v>153</v>
      </c>
      <c r="C13" s="32">
        <v>147</v>
      </c>
      <c r="D13" s="32">
        <v>165</v>
      </c>
    </row>
    <row r="14" spans="1:4" x14ac:dyDescent="0.3">
      <c r="A14" s="31">
        <v>112</v>
      </c>
      <c r="B14" s="32">
        <v>153</v>
      </c>
      <c r="C14" s="32">
        <v>147</v>
      </c>
      <c r="D14" s="32">
        <v>165</v>
      </c>
    </row>
    <row r="15" spans="1:4" x14ac:dyDescent="0.3">
      <c r="A15" s="31">
        <v>113</v>
      </c>
      <c r="B15" s="32">
        <v>153</v>
      </c>
      <c r="C15" s="32">
        <v>147</v>
      </c>
      <c r="D15" s="32">
        <v>165</v>
      </c>
    </row>
    <row r="16" spans="1:4" x14ac:dyDescent="0.3">
      <c r="A16" s="31">
        <v>114</v>
      </c>
      <c r="B16" s="32">
        <v>153</v>
      </c>
      <c r="C16" s="32">
        <v>147</v>
      </c>
      <c r="D16" s="32">
        <v>165</v>
      </c>
    </row>
    <row r="17" spans="1:4" x14ac:dyDescent="0.3">
      <c r="A17" s="31">
        <v>115</v>
      </c>
      <c r="B17" s="32">
        <v>153</v>
      </c>
      <c r="C17" s="32">
        <v>147</v>
      </c>
      <c r="D17" s="32">
        <v>165</v>
      </c>
    </row>
    <row r="18" spans="1:4" x14ac:dyDescent="0.3">
      <c r="A18" s="31">
        <v>116</v>
      </c>
      <c r="B18" s="32">
        <v>153</v>
      </c>
      <c r="C18" s="32">
        <v>147</v>
      </c>
      <c r="D18" s="32">
        <v>165</v>
      </c>
    </row>
    <row r="19" spans="1:4" x14ac:dyDescent="0.3">
      <c r="A19" s="31">
        <v>117</v>
      </c>
      <c r="B19" s="32">
        <v>153</v>
      </c>
      <c r="C19" s="32">
        <v>147</v>
      </c>
      <c r="D19" s="32">
        <v>165</v>
      </c>
    </row>
    <row r="20" spans="1:4" x14ac:dyDescent="0.3">
      <c r="A20" s="31">
        <v>118</v>
      </c>
      <c r="B20" s="32">
        <v>153</v>
      </c>
      <c r="C20" s="32">
        <v>147</v>
      </c>
      <c r="D20" s="32">
        <v>165</v>
      </c>
    </row>
    <row r="21" spans="1:4" x14ac:dyDescent="0.3">
      <c r="A21" s="31">
        <v>119</v>
      </c>
      <c r="B21" s="32">
        <v>153</v>
      </c>
      <c r="C21" s="32">
        <v>147</v>
      </c>
      <c r="D21" s="32">
        <v>165</v>
      </c>
    </row>
    <row r="22" spans="1:4" x14ac:dyDescent="0.3">
      <c r="A22" s="31">
        <v>120</v>
      </c>
      <c r="B22" s="32">
        <v>153</v>
      </c>
      <c r="C22" s="32">
        <v>147</v>
      </c>
      <c r="D22" s="32">
        <v>165</v>
      </c>
    </row>
    <row r="23" spans="1:4" x14ac:dyDescent="0.3">
      <c r="A23" s="31">
        <v>121</v>
      </c>
      <c r="B23" s="32">
        <v>153</v>
      </c>
      <c r="C23" s="32">
        <v>147</v>
      </c>
      <c r="D23" s="32">
        <v>165</v>
      </c>
    </row>
    <row r="24" spans="1:4" x14ac:dyDescent="0.3">
      <c r="A24" s="31">
        <v>122</v>
      </c>
      <c r="B24" s="32">
        <v>153</v>
      </c>
      <c r="C24" s="32">
        <v>147</v>
      </c>
      <c r="D24" s="32">
        <v>165</v>
      </c>
    </row>
    <row r="25" spans="1:4" x14ac:dyDescent="0.3">
      <c r="A25" s="31">
        <v>123</v>
      </c>
      <c r="B25" s="32">
        <v>153</v>
      </c>
      <c r="C25" s="32">
        <v>147</v>
      </c>
      <c r="D25" s="32">
        <v>165</v>
      </c>
    </row>
    <row r="26" spans="1:4" x14ac:dyDescent="0.3">
      <c r="A26" s="31">
        <v>124</v>
      </c>
      <c r="B26" s="32">
        <v>153</v>
      </c>
      <c r="C26" s="32">
        <v>147</v>
      </c>
      <c r="D26" s="32">
        <v>165</v>
      </c>
    </row>
    <row r="27" spans="1:4" x14ac:dyDescent="0.3">
      <c r="A27" s="31">
        <v>125</v>
      </c>
      <c r="B27" s="32">
        <v>153</v>
      </c>
      <c r="C27" s="32">
        <v>147</v>
      </c>
      <c r="D27" s="32">
        <v>165</v>
      </c>
    </row>
    <row r="28" spans="1:4" x14ac:dyDescent="0.3">
      <c r="A28" s="31">
        <v>126</v>
      </c>
      <c r="B28" s="32">
        <v>153</v>
      </c>
      <c r="C28" s="32">
        <v>147</v>
      </c>
      <c r="D28" s="32">
        <v>165</v>
      </c>
    </row>
    <row r="29" spans="1:4" x14ac:dyDescent="0.3">
      <c r="A29" s="31">
        <v>127</v>
      </c>
      <c r="B29" s="32">
        <v>153</v>
      </c>
      <c r="C29" s="32">
        <v>147</v>
      </c>
      <c r="D29" s="32">
        <v>165</v>
      </c>
    </row>
    <row r="30" spans="1:4" x14ac:dyDescent="0.3">
      <c r="A30" s="31">
        <v>128</v>
      </c>
      <c r="B30" s="32">
        <v>153</v>
      </c>
      <c r="C30" s="32">
        <v>147</v>
      </c>
      <c r="D30" s="32">
        <v>165</v>
      </c>
    </row>
    <row r="31" spans="1:4" x14ac:dyDescent="0.3">
      <c r="A31" s="31">
        <v>129</v>
      </c>
      <c r="B31" s="32">
        <v>153</v>
      </c>
      <c r="C31" s="32">
        <v>147</v>
      </c>
      <c r="D31" s="32">
        <v>165</v>
      </c>
    </row>
    <row r="32" spans="1:4" x14ac:dyDescent="0.3">
      <c r="A32" s="31">
        <v>130</v>
      </c>
      <c r="B32" s="32">
        <v>153</v>
      </c>
      <c r="C32" s="32">
        <v>147</v>
      </c>
      <c r="D32" s="32">
        <v>165</v>
      </c>
    </row>
    <row r="33" spans="1:4" x14ac:dyDescent="0.3">
      <c r="A33" s="31">
        <v>131</v>
      </c>
      <c r="B33" s="32">
        <v>153</v>
      </c>
      <c r="C33" s="32">
        <v>147</v>
      </c>
      <c r="D33" s="32">
        <v>165</v>
      </c>
    </row>
    <row r="34" spans="1:4" x14ac:dyDescent="0.3">
      <c r="A34" s="31">
        <v>132</v>
      </c>
      <c r="B34" s="32">
        <v>153</v>
      </c>
      <c r="C34" s="32">
        <v>147</v>
      </c>
      <c r="D34" s="32">
        <v>165</v>
      </c>
    </row>
    <row r="35" spans="1:4" x14ac:dyDescent="0.3">
      <c r="A35" s="31">
        <v>133</v>
      </c>
      <c r="B35" s="32">
        <v>153</v>
      </c>
      <c r="C35" s="32">
        <v>147</v>
      </c>
      <c r="D35" s="32">
        <v>165</v>
      </c>
    </row>
    <row r="36" spans="1:4" x14ac:dyDescent="0.3">
      <c r="A36" s="31">
        <v>134</v>
      </c>
      <c r="B36" s="32">
        <v>153</v>
      </c>
      <c r="C36" s="32">
        <v>147</v>
      </c>
      <c r="D36" s="32">
        <v>165</v>
      </c>
    </row>
    <row r="37" spans="1:4" x14ac:dyDescent="0.3">
      <c r="A37" s="31">
        <v>135</v>
      </c>
      <c r="B37" s="32">
        <v>153</v>
      </c>
      <c r="C37" s="32">
        <v>147</v>
      </c>
      <c r="D37" s="32">
        <v>165</v>
      </c>
    </row>
    <row r="38" spans="1:4" x14ac:dyDescent="0.3">
      <c r="A38" s="31">
        <v>136</v>
      </c>
      <c r="B38" s="32">
        <v>153</v>
      </c>
      <c r="C38" s="32">
        <v>147</v>
      </c>
      <c r="D38" s="32">
        <v>165</v>
      </c>
    </row>
    <row r="39" spans="1:4" x14ac:dyDescent="0.3">
      <c r="A39" s="31">
        <v>137</v>
      </c>
      <c r="B39" s="32">
        <v>153</v>
      </c>
      <c r="C39" s="32">
        <v>147</v>
      </c>
      <c r="D39" s="32">
        <v>165</v>
      </c>
    </row>
    <row r="40" spans="1:4" x14ac:dyDescent="0.3">
      <c r="A40" s="31">
        <v>138</v>
      </c>
      <c r="B40" s="32">
        <v>153</v>
      </c>
      <c r="C40" s="32">
        <v>147</v>
      </c>
      <c r="D40" s="32">
        <v>165</v>
      </c>
    </row>
    <row r="41" spans="1:4" x14ac:dyDescent="0.3">
      <c r="A41" s="31">
        <v>139</v>
      </c>
      <c r="B41" s="32">
        <v>153</v>
      </c>
      <c r="C41" s="32">
        <v>147</v>
      </c>
      <c r="D41" s="32">
        <v>165</v>
      </c>
    </row>
    <row r="42" spans="1:4" x14ac:dyDescent="0.3">
      <c r="A42" s="31">
        <v>140</v>
      </c>
      <c r="B42" s="32">
        <v>153</v>
      </c>
      <c r="C42" s="32">
        <v>147</v>
      </c>
      <c r="D42" s="32">
        <v>165</v>
      </c>
    </row>
    <row r="43" spans="1:4" x14ac:dyDescent="0.3">
      <c r="A43" s="31">
        <v>141</v>
      </c>
      <c r="B43" s="32">
        <v>153</v>
      </c>
      <c r="C43" s="32">
        <v>147</v>
      </c>
      <c r="D43" s="32">
        <v>165</v>
      </c>
    </row>
    <row r="44" spans="1:4" x14ac:dyDescent="0.3">
      <c r="A44" s="31">
        <v>142</v>
      </c>
      <c r="B44" s="32">
        <v>153</v>
      </c>
      <c r="C44" s="32">
        <v>147</v>
      </c>
      <c r="D44" s="32">
        <v>165</v>
      </c>
    </row>
    <row r="45" spans="1:4" x14ac:dyDescent="0.3">
      <c r="A45" s="31">
        <v>143</v>
      </c>
      <c r="B45" s="32">
        <v>153</v>
      </c>
      <c r="C45" s="32">
        <v>147</v>
      </c>
      <c r="D45" s="32">
        <v>165</v>
      </c>
    </row>
    <row r="46" spans="1:4" x14ac:dyDescent="0.3">
      <c r="A46" s="31">
        <v>144</v>
      </c>
      <c r="B46" s="32">
        <v>153</v>
      </c>
      <c r="C46" s="32">
        <v>147</v>
      </c>
      <c r="D46" s="32">
        <v>165</v>
      </c>
    </row>
    <row r="47" spans="1:4" x14ac:dyDescent="0.3">
      <c r="A47" s="31">
        <v>145</v>
      </c>
      <c r="B47" s="32">
        <v>153</v>
      </c>
      <c r="C47" s="32">
        <v>147</v>
      </c>
      <c r="D47" s="32">
        <v>165</v>
      </c>
    </row>
    <row r="48" spans="1:4" x14ac:dyDescent="0.3">
      <c r="A48" s="31">
        <v>146</v>
      </c>
      <c r="B48" s="32">
        <v>153</v>
      </c>
      <c r="C48" s="32">
        <v>147</v>
      </c>
      <c r="D48" s="32">
        <v>165</v>
      </c>
    </row>
    <row r="49" spans="1:4" x14ac:dyDescent="0.3">
      <c r="A49" s="31">
        <v>147</v>
      </c>
      <c r="B49" s="32">
        <v>153</v>
      </c>
      <c r="C49" s="32">
        <v>147</v>
      </c>
      <c r="D49" s="32">
        <v>165</v>
      </c>
    </row>
    <row r="50" spans="1:4" x14ac:dyDescent="0.3">
      <c r="A50" s="31">
        <v>148</v>
      </c>
      <c r="B50" s="32">
        <v>153</v>
      </c>
      <c r="C50" s="32">
        <v>147</v>
      </c>
      <c r="D50" s="32">
        <v>165</v>
      </c>
    </row>
    <row r="51" spans="1:4" x14ac:dyDescent="0.3">
      <c r="A51" s="31">
        <v>149</v>
      </c>
      <c r="B51" s="32">
        <v>153</v>
      </c>
      <c r="C51" s="32">
        <v>147</v>
      </c>
      <c r="D51" s="32">
        <v>165</v>
      </c>
    </row>
    <row r="52" spans="1:4" x14ac:dyDescent="0.3">
      <c r="A52" s="31">
        <v>150</v>
      </c>
      <c r="B52" s="32">
        <v>153</v>
      </c>
      <c r="C52" s="32">
        <v>147</v>
      </c>
      <c r="D52" s="32">
        <v>165</v>
      </c>
    </row>
    <row r="53" spans="1:4" x14ac:dyDescent="0.3">
      <c r="A53" s="31">
        <v>151</v>
      </c>
      <c r="B53" s="32">
        <v>153</v>
      </c>
      <c r="C53" s="32">
        <v>147</v>
      </c>
      <c r="D53" s="32">
        <v>165</v>
      </c>
    </row>
    <row r="54" spans="1:4" x14ac:dyDescent="0.3">
      <c r="A54" s="31">
        <v>152</v>
      </c>
      <c r="B54" s="32">
        <v>153</v>
      </c>
      <c r="C54" s="32">
        <v>147</v>
      </c>
      <c r="D54" s="32">
        <v>165</v>
      </c>
    </row>
    <row r="55" spans="1:4" x14ac:dyDescent="0.3">
      <c r="A55" s="31">
        <v>153</v>
      </c>
      <c r="B55" s="32">
        <v>153</v>
      </c>
      <c r="C55" s="32">
        <v>147</v>
      </c>
      <c r="D55" s="32">
        <v>165</v>
      </c>
    </row>
    <row r="56" spans="1:4" x14ac:dyDescent="0.3">
      <c r="A56" s="31">
        <v>154</v>
      </c>
      <c r="B56" s="32">
        <v>153</v>
      </c>
      <c r="C56" s="32">
        <v>147</v>
      </c>
      <c r="D56" s="32">
        <v>165</v>
      </c>
    </row>
    <row r="57" spans="1:4" x14ac:dyDescent="0.3">
      <c r="A57" s="31">
        <v>155</v>
      </c>
      <c r="B57" s="32">
        <v>153</v>
      </c>
      <c r="C57" s="32">
        <v>147</v>
      </c>
      <c r="D57" s="32">
        <v>165</v>
      </c>
    </row>
    <row r="58" spans="1:4" x14ac:dyDescent="0.3">
      <c r="A58" s="31">
        <v>156</v>
      </c>
      <c r="B58" s="32">
        <v>153</v>
      </c>
      <c r="C58" s="32">
        <v>147</v>
      </c>
      <c r="D58" s="32">
        <v>165</v>
      </c>
    </row>
    <row r="59" spans="1:4" x14ac:dyDescent="0.3">
      <c r="A59" s="31">
        <v>157</v>
      </c>
      <c r="B59" s="32">
        <v>153</v>
      </c>
      <c r="C59" s="32">
        <v>147</v>
      </c>
      <c r="D59" s="32">
        <v>165</v>
      </c>
    </row>
    <row r="60" spans="1:4" x14ac:dyDescent="0.3">
      <c r="A60" s="31">
        <v>158</v>
      </c>
      <c r="B60" s="32">
        <v>153</v>
      </c>
      <c r="C60" s="32">
        <v>147</v>
      </c>
      <c r="D60" s="32">
        <v>165</v>
      </c>
    </row>
    <row r="61" spans="1:4" x14ac:dyDescent="0.3">
      <c r="A61" s="31">
        <v>159</v>
      </c>
      <c r="B61" s="32">
        <v>153</v>
      </c>
      <c r="C61" s="32">
        <v>147</v>
      </c>
      <c r="D61" s="32">
        <v>165</v>
      </c>
    </row>
    <row r="62" spans="1:4" x14ac:dyDescent="0.3">
      <c r="A62" s="31">
        <v>160</v>
      </c>
      <c r="B62" s="32">
        <v>153</v>
      </c>
      <c r="C62" s="32">
        <v>147</v>
      </c>
      <c r="D62" s="32">
        <v>165</v>
      </c>
    </row>
    <row r="63" spans="1:4" x14ac:dyDescent="0.3">
      <c r="A63" s="31">
        <v>161</v>
      </c>
      <c r="B63" s="32">
        <v>153</v>
      </c>
      <c r="C63" s="32">
        <v>147</v>
      </c>
      <c r="D63" s="32">
        <v>165</v>
      </c>
    </row>
    <row r="64" spans="1:4" x14ac:dyDescent="0.3">
      <c r="A64" s="31">
        <v>162</v>
      </c>
      <c r="B64" s="32">
        <v>153</v>
      </c>
      <c r="C64" s="32">
        <v>147</v>
      </c>
      <c r="D64" s="32">
        <v>165</v>
      </c>
    </row>
    <row r="65" spans="1:4" x14ac:dyDescent="0.3">
      <c r="A65" s="31">
        <v>163</v>
      </c>
      <c r="B65" s="32">
        <v>153</v>
      </c>
      <c r="C65" s="32">
        <v>147</v>
      </c>
      <c r="D65" s="32">
        <v>165</v>
      </c>
    </row>
    <row r="66" spans="1:4" x14ac:dyDescent="0.3">
      <c r="A66" s="31">
        <v>164</v>
      </c>
      <c r="B66" s="32">
        <v>153</v>
      </c>
      <c r="C66" s="32">
        <v>147</v>
      </c>
      <c r="D66" s="32">
        <v>165</v>
      </c>
    </row>
    <row r="67" spans="1:4" x14ac:dyDescent="0.3">
      <c r="A67" s="31">
        <v>165</v>
      </c>
      <c r="B67" s="32">
        <v>153</v>
      </c>
      <c r="C67" s="32">
        <v>147</v>
      </c>
      <c r="D67" s="32">
        <v>165</v>
      </c>
    </row>
    <row r="68" spans="1:4" x14ac:dyDescent="0.3">
      <c r="A68" s="31">
        <v>166</v>
      </c>
      <c r="B68" s="32">
        <v>153</v>
      </c>
      <c r="C68" s="32">
        <v>147</v>
      </c>
      <c r="D68" s="32">
        <v>165</v>
      </c>
    </row>
    <row r="69" spans="1:4" x14ac:dyDescent="0.3">
      <c r="A69" s="31">
        <v>167</v>
      </c>
      <c r="B69" s="32">
        <v>153</v>
      </c>
      <c r="C69" s="32">
        <v>147</v>
      </c>
      <c r="D69" s="32">
        <v>165</v>
      </c>
    </row>
    <row r="70" spans="1:4" x14ac:dyDescent="0.3">
      <c r="A70" s="31">
        <v>168</v>
      </c>
      <c r="B70" s="32">
        <v>153</v>
      </c>
      <c r="C70" s="32">
        <v>147</v>
      </c>
      <c r="D70" s="32">
        <v>165</v>
      </c>
    </row>
    <row r="71" spans="1:4" x14ac:dyDescent="0.3">
      <c r="A71" s="31">
        <v>169</v>
      </c>
      <c r="B71" s="32">
        <v>153</v>
      </c>
      <c r="C71" s="32">
        <v>147</v>
      </c>
      <c r="D71" s="32">
        <v>165</v>
      </c>
    </row>
    <row r="72" spans="1:4" x14ac:dyDescent="0.3">
      <c r="A72" s="31">
        <v>170</v>
      </c>
      <c r="B72" s="32">
        <v>153</v>
      </c>
      <c r="C72" s="32">
        <v>147</v>
      </c>
      <c r="D72" s="32">
        <v>165</v>
      </c>
    </row>
    <row r="73" spans="1:4" x14ac:dyDescent="0.3">
      <c r="A73" s="31">
        <v>171</v>
      </c>
      <c r="B73" s="32">
        <v>153</v>
      </c>
      <c r="C73" s="32">
        <v>147</v>
      </c>
      <c r="D73" s="32">
        <v>165</v>
      </c>
    </row>
    <row r="74" spans="1:4" x14ac:dyDescent="0.3">
      <c r="A74" s="31">
        <v>172</v>
      </c>
      <c r="B74" s="32">
        <v>153</v>
      </c>
      <c r="C74" s="32">
        <v>147</v>
      </c>
      <c r="D74" s="32">
        <v>165</v>
      </c>
    </row>
    <row r="75" spans="1:4" x14ac:dyDescent="0.3">
      <c r="A75" s="31">
        <v>173</v>
      </c>
      <c r="B75" s="32">
        <v>153</v>
      </c>
      <c r="C75" s="32">
        <v>147</v>
      </c>
      <c r="D75" s="32">
        <v>165</v>
      </c>
    </row>
    <row r="76" spans="1:4" x14ac:dyDescent="0.3">
      <c r="A76" s="31">
        <v>174</v>
      </c>
      <c r="B76" s="32">
        <v>153</v>
      </c>
      <c r="C76" s="32">
        <v>147</v>
      </c>
      <c r="D76" s="32">
        <v>165</v>
      </c>
    </row>
    <row r="77" spans="1:4" x14ac:dyDescent="0.3">
      <c r="A77" s="31">
        <v>175</v>
      </c>
      <c r="B77" s="32">
        <v>153</v>
      </c>
      <c r="C77" s="32">
        <v>147</v>
      </c>
      <c r="D77" s="32">
        <v>165</v>
      </c>
    </row>
    <row r="78" spans="1:4" x14ac:dyDescent="0.3">
      <c r="A78" s="31">
        <v>176</v>
      </c>
      <c r="B78" s="32">
        <v>153</v>
      </c>
      <c r="C78" s="32">
        <v>147</v>
      </c>
      <c r="D78" s="32">
        <v>165</v>
      </c>
    </row>
    <row r="79" spans="1:4" x14ac:dyDescent="0.3">
      <c r="A79" s="31">
        <v>177</v>
      </c>
      <c r="B79" s="32">
        <v>153</v>
      </c>
      <c r="C79" s="32">
        <v>147</v>
      </c>
      <c r="D79" s="32">
        <v>165</v>
      </c>
    </row>
    <row r="80" spans="1:4" x14ac:dyDescent="0.3">
      <c r="A80" s="31">
        <v>178</v>
      </c>
      <c r="B80" s="32">
        <v>153</v>
      </c>
      <c r="C80" s="32">
        <v>147</v>
      </c>
      <c r="D80" s="32">
        <v>165</v>
      </c>
    </row>
    <row r="81" spans="1:4" x14ac:dyDescent="0.3">
      <c r="A81" s="31">
        <v>179</v>
      </c>
      <c r="B81" s="32">
        <v>153</v>
      </c>
      <c r="C81" s="32">
        <v>147</v>
      </c>
      <c r="D81" s="32">
        <v>165</v>
      </c>
    </row>
    <row r="82" spans="1:4" x14ac:dyDescent="0.3">
      <c r="A82" s="31">
        <v>180</v>
      </c>
      <c r="B82" s="32">
        <v>153</v>
      </c>
      <c r="C82" s="32">
        <v>147</v>
      </c>
      <c r="D82" s="32">
        <v>165</v>
      </c>
    </row>
    <row r="83" spans="1:4" x14ac:dyDescent="0.3">
      <c r="A83" s="31">
        <v>181</v>
      </c>
      <c r="B83" s="32">
        <v>153</v>
      </c>
      <c r="C83" s="32">
        <v>147</v>
      </c>
      <c r="D83" s="32">
        <v>165</v>
      </c>
    </row>
    <row r="84" spans="1:4" x14ac:dyDescent="0.3">
      <c r="A84" s="31">
        <v>182</v>
      </c>
      <c r="B84" s="32">
        <v>153</v>
      </c>
      <c r="C84" s="32">
        <v>147</v>
      </c>
      <c r="D84" s="32">
        <v>165</v>
      </c>
    </row>
    <row r="85" spans="1:4" x14ac:dyDescent="0.3">
      <c r="A85" s="31">
        <v>183</v>
      </c>
      <c r="B85" s="32">
        <v>153</v>
      </c>
      <c r="C85" s="32">
        <v>147</v>
      </c>
      <c r="D85" s="32">
        <v>165</v>
      </c>
    </row>
    <row r="86" spans="1:4" x14ac:dyDescent="0.3">
      <c r="A86" s="31">
        <v>184</v>
      </c>
      <c r="B86" s="32">
        <v>153</v>
      </c>
      <c r="C86" s="32">
        <v>147</v>
      </c>
      <c r="D86" s="32">
        <v>165</v>
      </c>
    </row>
    <row r="87" spans="1:4" x14ac:dyDescent="0.3">
      <c r="A87" s="31">
        <v>185</v>
      </c>
      <c r="B87" s="32">
        <v>153</v>
      </c>
      <c r="C87" s="32">
        <v>147</v>
      </c>
      <c r="D87" s="32">
        <v>165</v>
      </c>
    </row>
    <row r="88" spans="1:4" x14ac:dyDescent="0.3">
      <c r="A88" s="31">
        <v>186</v>
      </c>
      <c r="B88" s="32">
        <v>153</v>
      </c>
      <c r="C88" s="32">
        <v>147</v>
      </c>
      <c r="D88" s="32">
        <v>165</v>
      </c>
    </row>
    <row r="89" spans="1:4" x14ac:dyDescent="0.3">
      <c r="A89" s="31">
        <v>187</v>
      </c>
      <c r="B89" s="32">
        <v>153</v>
      </c>
      <c r="C89" s="32">
        <v>147</v>
      </c>
      <c r="D89" s="32">
        <v>165</v>
      </c>
    </row>
    <row r="90" spans="1:4" x14ac:dyDescent="0.3">
      <c r="A90" s="31">
        <v>188</v>
      </c>
      <c r="B90" s="32">
        <v>153</v>
      </c>
      <c r="C90" s="32">
        <v>147</v>
      </c>
      <c r="D90" s="32">
        <v>165</v>
      </c>
    </row>
    <row r="91" spans="1:4" x14ac:dyDescent="0.3">
      <c r="A91" s="31">
        <v>189</v>
      </c>
      <c r="B91" s="32">
        <v>153</v>
      </c>
      <c r="C91" s="32">
        <v>147</v>
      </c>
      <c r="D91" s="32">
        <v>165</v>
      </c>
    </row>
    <row r="92" spans="1:4" x14ac:dyDescent="0.3">
      <c r="A92" s="31">
        <v>190</v>
      </c>
      <c r="B92" s="32">
        <v>153</v>
      </c>
      <c r="C92" s="32">
        <v>147</v>
      </c>
      <c r="D92" s="32">
        <v>165</v>
      </c>
    </row>
    <row r="93" spans="1:4" x14ac:dyDescent="0.3">
      <c r="A93" s="31">
        <v>191</v>
      </c>
      <c r="B93" s="32">
        <v>153</v>
      </c>
      <c r="C93" s="32">
        <v>147</v>
      </c>
      <c r="D93" s="32">
        <v>165</v>
      </c>
    </row>
    <row r="94" spans="1:4" x14ac:dyDescent="0.3">
      <c r="A94" s="31">
        <v>192</v>
      </c>
      <c r="B94" s="32">
        <v>153</v>
      </c>
      <c r="C94" s="32">
        <v>147</v>
      </c>
      <c r="D94" s="32">
        <v>165</v>
      </c>
    </row>
    <row r="95" spans="1:4" x14ac:dyDescent="0.3">
      <c r="A95" s="31">
        <v>193</v>
      </c>
      <c r="B95" s="32">
        <v>153</v>
      </c>
      <c r="C95" s="32">
        <v>147</v>
      </c>
      <c r="D95" s="32">
        <v>165</v>
      </c>
    </row>
    <row r="96" spans="1:4" x14ac:dyDescent="0.3">
      <c r="A96" s="31">
        <v>194</v>
      </c>
      <c r="B96" s="32">
        <v>153</v>
      </c>
      <c r="C96" s="32">
        <v>147</v>
      </c>
      <c r="D96" s="32">
        <v>165</v>
      </c>
    </row>
    <row r="97" spans="1:4" x14ac:dyDescent="0.3">
      <c r="A97" s="31">
        <v>195</v>
      </c>
      <c r="B97" s="32">
        <v>153</v>
      </c>
      <c r="C97" s="32">
        <v>147</v>
      </c>
      <c r="D97" s="32">
        <v>165</v>
      </c>
    </row>
    <row r="98" spans="1:4" x14ac:dyDescent="0.3">
      <c r="A98" s="31">
        <v>196</v>
      </c>
      <c r="B98" s="32">
        <v>153</v>
      </c>
      <c r="C98" s="32">
        <v>147</v>
      </c>
      <c r="D98" s="32">
        <v>165</v>
      </c>
    </row>
    <row r="99" spans="1:4" x14ac:dyDescent="0.3">
      <c r="A99" s="31">
        <v>197</v>
      </c>
      <c r="B99" s="32">
        <v>153</v>
      </c>
      <c r="C99" s="32">
        <v>147</v>
      </c>
      <c r="D99" s="32">
        <v>165</v>
      </c>
    </row>
    <row r="100" spans="1:4" x14ac:dyDescent="0.3">
      <c r="A100" s="31">
        <v>198</v>
      </c>
      <c r="B100" s="32">
        <v>153</v>
      </c>
      <c r="C100" s="32">
        <v>147</v>
      </c>
      <c r="D100" s="32">
        <v>165</v>
      </c>
    </row>
    <row r="101" spans="1:4" x14ac:dyDescent="0.3">
      <c r="A101" s="31">
        <v>199</v>
      </c>
      <c r="B101" s="32">
        <v>153</v>
      </c>
      <c r="C101" s="32">
        <v>147</v>
      </c>
      <c r="D101" s="32">
        <v>165</v>
      </c>
    </row>
    <row r="102" spans="1:4" x14ac:dyDescent="0.3">
      <c r="A102" s="31">
        <v>200</v>
      </c>
      <c r="B102" s="32">
        <v>153</v>
      </c>
      <c r="C102" s="32">
        <v>147</v>
      </c>
      <c r="D102" s="32">
        <v>165</v>
      </c>
    </row>
    <row r="103" spans="1:4" x14ac:dyDescent="0.3">
      <c r="A103" s="31">
        <v>201</v>
      </c>
      <c r="B103" s="32">
        <v>153</v>
      </c>
      <c r="C103" s="32">
        <v>147</v>
      </c>
      <c r="D103" s="32">
        <v>165</v>
      </c>
    </row>
    <row r="104" spans="1:4" x14ac:dyDescent="0.3">
      <c r="A104" s="31">
        <v>202</v>
      </c>
      <c r="B104" s="32">
        <v>153</v>
      </c>
      <c r="C104" s="32">
        <v>147</v>
      </c>
      <c r="D104" s="32">
        <v>165</v>
      </c>
    </row>
    <row r="105" spans="1:4" x14ac:dyDescent="0.3">
      <c r="A105" s="31">
        <v>203</v>
      </c>
      <c r="B105" s="32">
        <v>153</v>
      </c>
      <c r="C105" s="32">
        <v>147</v>
      </c>
      <c r="D105" s="32">
        <v>165</v>
      </c>
    </row>
    <row r="106" spans="1:4" x14ac:dyDescent="0.3">
      <c r="A106" s="31">
        <v>204</v>
      </c>
      <c r="B106" s="32">
        <v>153</v>
      </c>
      <c r="C106" s="32">
        <v>147</v>
      </c>
      <c r="D106" s="32">
        <v>165</v>
      </c>
    </row>
    <row r="107" spans="1:4" x14ac:dyDescent="0.3">
      <c r="A107" s="31">
        <v>205</v>
      </c>
      <c r="B107" s="32">
        <v>153</v>
      </c>
      <c r="C107" s="32">
        <v>147</v>
      </c>
      <c r="D107" s="32">
        <v>165</v>
      </c>
    </row>
    <row r="108" spans="1:4" x14ac:dyDescent="0.3">
      <c r="A108" s="31">
        <v>206</v>
      </c>
      <c r="B108" s="32">
        <v>153</v>
      </c>
      <c r="C108" s="32">
        <v>147</v>
      </c>
      <c r="D108" s="32">
        <v>165</v>
      </c>
    </row>
    <row r="109" spans="1:4" x14ac:dyDescent="0.3">
      <c r="A109" s="31">
        <v>207</v>
      </c>
      <c r="B109" s="32">
        <v>153</v>
      </c>
      <c r="C109" s="32">
        <v>147</v>
      </c>
      <c r="D109" s="32">
        <v>165</v>
      </c>
    </row>
    <row r="110" spans="1:4" x14ac:dyDescent="0.3">
      <c r="A110" s="31">
        <v>208</v>
      </c>
      <c r="B110" s="32">
        <v>153</v>
      </c>
      <c r="C110" s="32">
        <v>147</v>
      </c>
      <c r="D110" s="32">
        <v>165</v>
      </c>
    </row>
    <row r="111" spans="1:4" x14ac:dyDescent="0.3">
      <c r="A111" s="31">
        <v>209</v>
      </c>
      <c r="B111" s="32">
        <v>153</v>
      </c>
      <c r="C111" s="32">
        <v>147</v>
      </c>
      <c r="D111" s="32">
        <v>165</v>
      </c>
    </row>
    <row r="112" spans="1:4" x14ac:dyDescent="0.3">
      <c r="A112" s="31">
        <v>210</v>
      </c>
      <c r="B112" s="32">
        <v>153</v>
      </c>
      <c r="C112" s="32">
        <v>147</v>
      </c>
      <c r="D112" s="32">
        <v>165</v>
      </c>
    </row>
    <row r="113" spans="1:4" x14ac:dyDescent="0.3">
      <c r="A113" s="31">
        <v>211</v>
      </c>
      <c r="B113" s="32">
        <v>153</v>
      </c>
      <c r="C113" s="32">
        <v>147</v>
      </c>
      <c r="D113" s="32">
        <v>165</v>
      </c>
    </row>
    <row r="114" spans="1:4" x14ac:dyDescent="0.3">
      <c r="A114" s="31">
        <v>212</v>
      </c>
      <c r="B114" s="32">
        <v>153</v>
      </c>
      <c r="C114" s="32">
        <v>147</v>
      </c>
      <c r="D114" s="32">
        <v>165</v>
      </c>
    </row>
    <row r="115" spans="1:4" x14ac:dyDescent="0.3">
      <c r="A115" s="31">
        <v>213</v>
      </c>
      <c r="B115" s="32">
        <v>153</v>
      </c>
      <c r="C115" s="32">
        <v>147</v>
      </c>
      <c r="D115" s="32">
        <v>165</v>
      </c>
    </row>
    <row r="116" spans="1:4" x14ac:dyDescent="0.3">
      <c r="A116" s="31">
        <v>214</v>
      </c>
      <c r="B116" s="32">
        <v>153</v>
      </c>
      <c r="C116" s="32">
        <v>147</v>
      </c>
      <c r="D116" s="32">
        <v>165</v>
      </c>
    </row>
    <row r="117" spans="1:4" x14ac:dyDescent="0.3">
      <c r="A117" s="31">
        <v>215</v>
      </c>
      <c r="B117" s="32">
        <v>153</v>
      </c>
      <c r="C117" s="32">
        <v>147</v>
      </c>
      <c r="D117" s="32">
        <v>165</v>
      </c>
    </row>
    <row r="118" spans="1:4" x14ac:dyDescent="0.3">
      <c r="A118" s="31">
        <v>216</v>
      </c>
      <c r="B118" s="32">
        <v>153</v>
      </c>
      <c r="C118" s="32">
        <v>147</v>
      </c>
      <c r="D118" s="32">
        <v>165</v>
      </c>
    </row>
    <row r="119" spans="1:4" x14ac:dyDescent="0.3">
      <c r="A119" s="31">
        <v>217</v>
      </c>
      <c r="B119" s="32">
        <v>153</v>
      </c>
      <c r="C119" s="32">
        <v>147</v>
      </c>
      <c r="D119" s="32">
        <v>165</v>
      </c>
    </row>
    <row r="120" spans="1:4" x14ac:dyDescent="0.3">
      <c r="A120" s="31">
        <v>218</v>
      </c>
      <c r="B120" s="32">
        <v>153</v>
      </c>
      <c r="C120" s="32">
        <v>147</v>
      </c>
      <c r="D120" s="32">
        <v>165</v>
      </c>
    </row>
    <row r="121" spans="1:4" x14ac:dyDescent="0.3">
      <c r="A121" s="31">
        <v>219</v>
      </c>
      <c r="B121" s="32">
        <v>153</v>
      </c>
      <c r="C121" s="32">
        <v>147</v>
      </c>
      <c r="D121" s="32">
        <v>165</v>
      </c>
    </row>
    <row r="122" spans="1:4" x14ac:dyDescent="0.3">
      <c r="A122" s="31">
        <v>220</v>
      </c>
      <c r="B122" s="32">
        <v>153</v>
      </c>
      <c r="C122" s="32">
        <v>147</v>
      </c>
      <c r="D122" s="32">
        <v>165</v>
      </c>
    </row>
    <row r="123" spans="1:4" x14ac:dyDescent="0.3">
      <c r="A123" s="31">
        <v>221</v>
      </c>
      <c r="B123" s="32">
        <v>153</v>
      </c>
      <c r="C123" s="32">
        <v>147</v>
      </c>
      <c r="D123" s="32">
        <v>165</v>
      </c>
    </row>
    <row r="124" spans="1:4" x14ac:dyDescent="0.3">
      <c r="A124" s="31">
        <v>222</v>
      </c>
      <c r="B124" s="32">
        <v>153</v>
      </c>
      <c r="C124" s="32">
        <v>147</v>
      </c>
      <c r="D124" s="32">
        <v>165</v>
      </c>
    </row>
    <row r="125" spans="1:4" x14ac:dyDescent="0.3">
      <c r="A125" s="31">
        <v>223</v>
      </c>
      <c r="B125" s="32">
        <v>153</v>
      </c>
      <c r="C125" s="32">
        <v>147</v>
      </c>
      <c r="D125" s="32">
        <v>165</v>
      </c>
    </row>
    <row r="126" spans="1:4" x14ac:dyDescent="0.3">
      <c r="A126" s="31">
        <v>224</v>
      </c>
      <c r="B126" s="32">
        <v>153</v>
      </c>
      <c r="C126" s="32">
        <v>147</v>
      </c>
      <c r="D126" s="32">
        <v>165</v>
      </c>
    </row>
    <row r="127" spans="1:4" x14ac:dyDescent="0.3">
      <c r="A127" s="31">
        <v>225</v>
      </c>
      <c r="B127" s="32">
        <v>153</v>
      </c>
      <c r="C127" s="32">
        <v>147</v>
      </c>
      <c r="D127" s="32">
        <v>165</v>
      </c>
    </row>
    <row r="128" spans="1:4" x14ac:dyDescent="0.3">
      <c r="A128" s="31">
        <v>226</v>
      </c>
      <c r="B128" s="32">
        <v>153</v>
      </c>
      <c r="C128" s="32">
        <v>147</v>
      </c>
      <c r="D128" s="32">
        <v>165</v>
      </c>
    </row>
    <row r="129" spans="1:4" x14ac:dyDescent="0.3">
      <c r="A129" s="31">
        <v>227</v>
      </c>
      <c r="B129" s="32">
        <v>153</v>
      </c>
      <c r="C129" s="32">
        <v>147</v>
      </c>
      <c r="D129" s="32">
        <v>165</v>
      </c>
    </row>
    <row r="130" spans="1:4" x14ac:dyDescent="0.3">
      <c r="A130" s="31">
        <v>228</v>
      </c>
      <c r="B130" s="32">
        <v>153</v>
      </c>
      <c r="C130" s="32">
        <v>147</v>
      </c>
      <c r="D130" s="32">
        <v>165</v>
      </c>
    </row>
    <row r="131" spans="1:4" x14ac:dyDescent="0.3">
      <c r="A131" s="31">
        <v>229</v>
      </c>
      <c r="B131" s="32">
        <v>153</v>
      </c>
      <c r="C131" s="32">
        <v>147</v>
      </c>
      <c r="D131" s="32">
        <v>165</v>
      </c>
    </row>
    <row r="132" spans="1:4" x14ac:dyDescent="0.3">
      <c r="A132" s="31">
        <v>230</v>
      </c>
      <c r="B132" s="32">
        <v>153</v>
      </c>
      <c r="C132" s="32">
        <v>147</v>
      </c>
      <c r="D132" s="32">
        <v>165</v>
      </c>
    </row>
    <row r="133" spans="1:4" x14ac:dyDescent="0.3">
      <c r="A133" s="31">
        <v>231</v>
      </c>
      <c r="B133" s="32">
        <v>153</v>
      </c>
      <c r="C133" s="32">
        <v>147</v>
      </c>
      <c r="D133" s="32">
        <v>165</v>
      </c>
    </row>
    <row r="134" spans="1:4" x14ac:dyDescent="0.3">
      <c r="A134" s="31">
        <v>232</v>
      </c>
      <c r="B134" s="32">
        <v>153</v>
      </c>
      <c r="C134" s="32">
        <v>147</v>
      </c>
      <c r="D134" s="32">
        <v>165</v>
      </c>
    </row>
    <row r="135" spans="1:4" x14ac:dyDescent="0.3">
      <c r="A135" s="31">
        <v>233</v>
      </c>
      <c r="B135" s="32">
        <v>153</v>
      </c>
      <c r="C135" s="32">
        <v>147</v>
      </c>
      <c r="D135" s="32">
        <v>165</v>
      </c>
    </row>
    <row r="136" spans="1:4" x14ac:dyDescent="0.3">
      <c r="A136" s="31">
        <v>234</v>
      </c>
      <c r="B136" s="32">
        <v>153</v>
      </c>
      <c r="C136" s="32">
        <v>147</v>
      </c>
      <c r="D136" s="32">
        <v>165</v>
      </c>
    </row>
    <row r="137" spans="1:4" x14ac:dyDescent="0.3">
      <c r="A137" s="31">
        <v>235</v>
      </c>
      <c r="B137" s="32">
        <v>153</v>
      </c>
      <c r="C137" s="32">
        <v>147</v>
      </c>
      <c r="D137" s="32">
        <v>165</v>
      </c>
    </row>
    <row r="138" spans="1:4" x14ac:dyDescent="0.3">
      <c r="A138" s="31">
        <v>236</v>
      </c>
      <c r="B138" s="32">
        <v>153</v>
      </c>
      <c r="C138" s="32">
        <v>147</v>
      </c>
      <c r="D138" s="32">
        <v>165</v>
      </c>
    </row>
    <row r="139" spans="1:4" x14ac:dyDescent="0.3">
      <c r="A139" s="31">
        <v>237</v>
      </c>
      <c r="B139" s="32">
        <v>153</v>
      </c>
      <c r="C139" s="32">
        <v>147</v>
      </c>
      <c r="D139" s="32">
        <v>165</v>
      </c>
    </row>
    <row r="140" spans="1:4" x14ac:dyDescent="0.3">
      <c r="A140" s="31">
        <v>238</v>
      </c>
      <c r="B140" s="32">
        <v>153</v>
      </c>
      <c r="C140" s="32">
        <v>147</v>
      </c>
      <c r="D140" s="32">
        <v>165</v>
      </c>
    </row>
    <row r="141" spans="1:4" x14ac:dyDescent="0.3">
      <c r="A141" s="31">
        <v>239</v>
      </c>
      <c r="B141" s="32">
        <v>153</v>
      </c>
      <c r="C141" s="32">
        <v>147</v>
      </c>
      <c r="D141" s="32">
        <v>165</v>
      </c>
    </row>
    <row r="142" spans="1:4" x14ac:dyDescent="0.3">
      <c r="A142" s="31">
        <v>240</v>
      </c>
      <c r="B142" s="32">
        <v>153</v>
      </c>
      <c r="C142" s="32">
        <v>147</v>
      </c>
      <c r="D142" s="32">
        <v>165</v>
      </c>
    </row>
    <row r="143" spans="1:4" x14ac:dyDescent="0.3">
      <c r="A143" s="31">
        <v>241</v>
      </c>
      <c r="B143" s="32">
        <v>153</v>
      </c>
      <c r="C143" s="32">
        <v>147</v>
      </c>
      <c r="D143" s="32">
        <v>165</v>
      </c>
    </row>
    <row r="144" spans="1:4" x14ac:dyDescent="0.3">
      <c r="A144" s="31">
        <v>242</v>
      </c>
      <c r="B144" s="32">
        <v>153</v>
      </c>
      <c r="C144" s="32">
        <v>147</v>
      </c>
      <c r="D144" s="32">
        <v>165</v>
      </c>
    </row>
    <row r="145" spans="1:4" x14ac:dyDescent="0.3">
      <c r="A145" s="31">
        <v>243</v>
      </c>
      <c r="B145" s="32">
        <v>153</v>
      </c>
      <c r="C145" s="32">
        <v>147</v>
      </c>
      <c r="D145" s="32">
        <v>165</v>
      </c>
    </row>
    <row r="146" spans="1:4" x14ac:dyDescent="0.3">
      <c r="A146" s="31">
        <v>244</v>
      </c>
      <c r="B146" s="32">
        <v>153</v>
      </c>
      <c r="C146" s="32">
        <v>147</v>
      </c>
      <c r="D146" s="32">
        <v>165</v>
      </c>
    </row>
    <row r="147" spans="1:4" x14ac:dyDescent="0.3">
      <c r="A147" s="31">
        <v>245</v>
      </c>
      <c r="B147" s="32">
        <v>153</v>
      </c>
      <c r="C147" s="32">
        <v>147</v>
      </c>
      <c r="D147" s="32">
        <v>165</v>
      </c>
    </row>
    <row r="148" spans="1:4" x14ac:dyDescent="0.3">
      <c r="A148" s="31">
        <v>246</v>
      </c>
      <c r="B148" s="32">
        <v>153</v>
      </c>
      <c r="C148" s="32">
        <v>147</v>
      </c>
      <c r="D148" s="32">
        <v>165</v>
      </c>
    </row>
    <row r="149" spans="1:4" x14ac:dyDescent="0.3">
      <c r="A149" s="31">
        <v>247</v>
      </c>
      <c r="B149" s="32">
        <v>153</v>
      </c>
      <c r="C149" s="32">
        <v>147</v>
      </c>
      <c r="D149" s="32">
        <v>165</v>
      </c>
    </row>
    <row r="150" spans="1:4" x14ac:dyDescent="0.3">
      <c r="A150" s="31">
        <v>248</v>
      </c>
      <c r="B150" s="32">
        <v>153</v>
      </c>
      <c r="C150" s="32">
        <v>147</v>
      </c>
      <c r="D150" s="32">
        <v>165</v>
      </c>
    </row>
    <row r="151" spans="1:4" x14ac:dyDescent="0.3">
      <c r="A151" s="31">
        <v>249</v>
      </c>
      <c r="B151" s="32">
        <v>153</v>
      </c>
      <c r="C151" s="32">
        <v>147</v>
      </c>
      <c r="D151" s="32">
        <v>165</v>
      </c>
    </row>
    <row r="152" spans="1:4" x14ac:dyDescent="0.3">
      <c r="A152" s="31">
        <v>250</v>
      </c>
      <c r="B152" s="32">
        <v>153</v>
      </c>
      <c r="C152" s="32">
        <v>147</v>
      </c>
      <c r="D152" s="32">
        <v>165</v>
      </c>
    </row>
    <row r="153" spans="1:4" x14ac:dyDescent="0.3">
      <c r="A153" s="31">
        <v>251</v>
      </c>
      <c r="B153" s="32">
        <v>153</v>
      </c>
      <c r="C153" s="32">
        <v>147</v>
      </c>
      <c r="D153" s="32">
        <v>165</v>
      </c>
    </row>
    <row r="154" spans="1:4" x14ac:dyDescent="0.3">
      <c r="A154" s="31">
        <v>252</v>
      </c>
      <c r="B154" s="32">
        <v>153</v>
      </c>
      <c r="C154" s="32">
        <v>147</v>
      </c>
      <c r="D154" s="32">
        <v>165</v>
      </c>
    </row>
    <row r="155" spans="1:4" x14ac:dyDescent="0.3">
      <c r="A155" s="31">
        <v>253</v>
      </c>
      <c r="B155" s="32">
        <v>153</v>
      </c>
      <c r="C155" s="32">
        <v>147</v>
      </c>
      <c r="D155" s="32">
        <v>165</v>
      </c>
    </row>
    <row r="156" spans="1:4" x14ac:dyDescent="0.3">
      <c r="A156" s="31">
        <v>254</v>
      </c>
      <c r="B156" s="32">
        <v>153</v>
      </c>
      <c r="C156" s="32">
        <v>147</v>
      </c>
      <c r="D156" s="32">
        <v>165</v>
      </c>
    </row>
    <row r="157" spans="1:4" x14ac:dyDescent="0.3">
      <c r="A157" s="31">
        <v>255</v>
      </c>
      <c r="B157" s="32">
        <v>153</v>
      </c>
      <c r="C157" s="32">
        <v>147</v>
      </c>
      <c r="D157" s="32">
        <v>165</v>
      </c>
    </row>
    <row r="158" spans="1:4" x14ac:dyDescent="0.3">
      <c r="A158" s="31">
        <v>256</v>
      </c>
      <c r="B158" s="32">
        <v>153</v>
      </c>
      <c r="C158" s="32">
        <v>147</v>
      </c>
      <c r="D158" s="32">
        <v>165</v>
      </c>
    </row>
    <row r="159" spans="1:4" x14ac:dyDescent="0.3">
      <c r="A159" s="31">
        <v>257</v>
      </c>
      <c r="B159" s="32">
        <v>153</v>
      </c>
      <c r="C159" s="32">
        <v>147</v>
      </c>
      <c r="D159" s="32">
        <v>165</v>
      </c>
    </row>
    <row r="160" spans="1:4" x14ac:dyDescent="0.3">
      <c r="A160" s="31">
        <v>258</v>
      </c>
      <c r="B160" s="32">
        <v>153</v>
      </c>
      <c r="C160" s="32">
        <v>147</v>
      </c>
      <c r="D160" s="32">
        <v>165</v>
      </c>
    </row>
    <row r="161" spans="1:4" x14ac:dyDescent="0.3">
      <c r="A161" s="31">
        <v>259</v>
      </c>
      <c r="B161" s="32">
        <v>153</v>
      </c>
      <c r="C161" s="32">
        <v>147</v>
      </c>
      <c r="D161" s="32">
        <v>165</v>
      </c>
    </row>
    <row r="162" spans="1:4" x14ac:dyDescent="0.3">
      <c r="A162" s="31">
        <v>260</v>
      </c>
      <c r="B162" s="32">
        <v>153</v>
      </c>
      <c r="C162" s="32">
        <v>147</v>
      </c>
      <c r="D162" s="32">
        <v>165</v>
      </c>
    </row>
    <row r="163" spans="1:4" x14ac:dyDescent="0.3">
      <c r="A163" s="31">
        <v>261</v>
      </c>
      <c r="B163" s="32">
        <v>153</v>
      </c>
      <c r="C163" s="32">
        <v>147</v>
      </c>
      <c r="D163" s="32">
        <v>165</v>
      </c>
    </row>
    <row r="164" spans="1:4" x14ac:dyDescent="0.3">
      <c r="A164" s="31">
        <v>262</v>
      </c>
      <c r="B164" s="32">
        <v>153</v>
      </c>
      <c r="C164" s="32">
        <v>147</v>
      </c>
      <c r="D164" s="32">
        <v>165</v>
      </c>
    </row>
    <row r="165" spans="1:4" x14ac:dyDescent="0.3">
      <c r="A165" s="31">
        <v>263</v>
      </c>
      <c r="B165" s="32">
        <v>153</v>
      </c>
      <c r="C165" s="32">
        <v>147</v>
      </c>
      <c r="D165" s="32">
        <v>165</v>
      </c>
    </row>
    <row r="166" spans="1:4" x14ac:dyDescent="0.3">
      <c r="A166" s="31">
        <v>264</v>
      </c>
      <c r="B166" s="33">
        <v>153</v>
      </c>
      <c r="C166" s="32">
        <v>147</v>
      </c>
      <c r="D166" s="32">
        <v>165</v>
      </c>
    </row>
    <row r="167" spans="1:4" x14ac:dyDescent="0.3">
      <c r="A167" s="31">
        <v>265</v>
      </c>
      <c r="B167" s="34">
        <v>152.93504273504274</v>
      </c>
      <c r="C167" s="32">
        <v>147</v>
      </c>
      <c r="D167" s="32">
        <v>165</v>
      </c>
    </row>
    <row r="168" spans="1:4" x14ac:dyDescent="0.3">
      <c r="A168" s="31">
        <v>266</v>
      </c>
      <c r="B168" s="34">
        <v>152.87008547008548</v>
      </c>
      <c r="C168" s="32">
        <v>147</v>
      </c>
      <c r="D168" s="32">
        <v>165</v>
      </c>
    </row>
    <row r="169" spans="1:4" x14ac:dyDescent="0.3">
      <c r="A169" s="31">
        <v>267</v>
      </c>
      <c r="B169" s="34">
        <v>152.80512820512823</v>
      </c>
      <c r="C169" s="32">
        <v>147</v>
      </c>
      <c r="D169" s="32">
        <v>165</v>
      </c>
    </row>
    <row r="170" spans="1:4" x14ac:dyDescent="0.3">
      <c r="A170" s="31">
        <v>268</v>
      </c>
      <c r="B170" s="34">
        <v>152.74017094017097</v>
      </c>
      <c r="C170" s="32">
        <v>147</v>
      </c>
      <c r="D170" s="32">
        <v>165</v>
      </c>
    </row>
    <row r="171" spans="1:4" x14ac:dyDescent="0.3">
      <c r="A171" s="31">
        <v>269</v>
      </c>
      <c r="B171" s="34">
        <v>152.67521367521371</v>
      </c>
      <c r="C171" s="32">
        <v>147</v>
      </c>
      <c r="D171" s="32">
        <v>165</v>
      </c>
    </row>
    <row r="172" spans="1:4" x14ac:dyDescent="0.3">
      <c r="A172" s="31">
        <v>270</v>
      </c>
      <c r="B172" s="34">
        <v>152.61025641025645</v>
      </c>
      <c r="C172" s="32">
        <v>147</v>
      </c>
      <c r="D172" s="32">
        <v>165</v>
      </c>
    </row>
    <row r="173" spans="1:4" x14ac:dyDescent="0.3">
      <c r="A173" s="31">
        <v>271</v>
      </c>
      <c r="B173" s="34">
        <v>152.5452991452992</v>
      </c>
      <c r="C173" s="32">
        <v>147</v>
      </c>
      <c r="D173" s="32">
        <v>165</v>
      </c>
    </row>
    <row r="174" spans="1:4" x14ac:dyDescent="0.3">
      <c r="A174" s="31">
        <v>272</v>
      </c>
      <c r="B174" s="34">
        <v>152.48034188034194</v>
      </c>
      <c r="C174" s="32">
        <v>147</v>
      </c>
      <c r="D174" s="32">
        <v>165</v>
      </c>
    </row>
    <row r="175" spans="1:4" x14ac:dyDescent="0.3">
      <c r="A175" s="31">
        <v>273</v>
      </c>
      <c r="B175" s="34">
        <v>152.41538461538468</v>
      </c>
      <c r="C175" s="32">
        <v>147</v>
      </c>
      <c r="D175" s="32">
        <v>165</v>
      </c>
    </row>
    <row r="176" spans="1:4" x14ac:dyDescent="0.3">
      <c r="A176" s="31">
        <v>274</v>
      </c>
      <c r="B176" s="34">
        <v>152.35042735042742</v>
      </c>
      <c r="C176" s="32">
        <v>147</v>
      </c>
      <c r="D176" s="32">
        <v>165</v>
      </c>
    </row>
    <row r="177" spans="1:4" x14ac:dyDescent="0.3">
      <c r="A177" s="31">
        <v>275</v>
      </c>
      <c r="B177" s="34">
        <v>152.28547008547017</v>
      </c>
      <c r="C177" s="32">
        <v>147</v>
      </c>
      <c r="D177" s="32">
        <v>165</v>
      </c>
    </row>
    <row r="178" spans="1:4" x14ac:dyDescent="0.3">
      <c r="A178" s="31">
        <v>276</v>
      </c>
      <c r="B178" s="34">
        <v>152.22051282051291</v>
      </c>
      <c r="C178" s="32">
        <v>147</v>
      </c>
      <c r="D178" s="32">
        <v>165</v>
      </c>
    </row>
    <row r="179" spans="1:4" x14ac:dyDescent="0.3">
      <c r="A179" s="31">
        <v>277</v>
      </c>
      <c r="B179" s="34">
        <v>152.15555555555565</v>
      </c>
      <c r="C179" s="32">
        <v>147</v>
      </c>
      <c r="D179" s="32">
        <v>165</v>
      </c>
    </row>
    <row r="180" spans="1:4" x14ac:dyDescent="0.3">
      <c r="A180" s="31">
        <v>278</v>
      </c>
      <c r="B180" s="34">
        <v>152.09059829059839</v>
      </c>
      <c r="C180" s="32">
        <v>147</v>
      </c>
      <c r="D180" s="32">
        <v>165</v>
      </c>
    </row>
    <row r="181" spans="1:4" x14ac:dyDescent="0.3">
      <c r="A181" s="31">
        <v>279</v>
      </c>
      <c r="B181" s="34">
        <v>152.02564102564114</v>
      </c>
      <c r="C181" s="32">
        <v>147</v>
      </c>
      <c r="D181" s="32">
        <v>165</v>
      </c>
    </row>
    <row r="182" spans="1:4" x14ac:dyDescent="0.3">
      <c r="A182" s="31">
        <v>280</v>
      </c>
      <c r="B182" s="34">
        <v>151.96068376068388</v>
      </c>
      <c r="C182" s="32">
        <v>147</v>
      </c>
      <c r="D182" s="32">
        <v>165</v>
      </c>
    </row>
    <row r="183" spans="1:4" x14ac:dyDescent="0.3">
      <c r="A183" s="31">
        <v>281</v>
      </c>
      <c r="B183" s="34">
        <v>151.89572649572662</v>
      </c>
      <c r="C183" s="32">
        <v>147</v>
      </c>
      <c r="D183" s="32">
        <v>165</v>
      </c>
    </row>
    <row r="184" spans="1:4" x14ac:dyDescent="0.3">
      <c r="A184" s="31">
        <v>282</v>
      </c>
      <c r="B184" s="34">
        <v>151.83076923076936</v>
      </c>
      <c r="C184" s="32">
        <v>147</v>
      </c>
      <c r="D184" s="32">
        <v>165</v>
      </c>
    </row>
    <row r="185" spans="1:4" x14ac:dyDescent="0.3">
      <c r="A185" s="31">
        <v>283</v>
      </c>
      <c r="B185" s="34">
        <v>151.76581196581211</v>
      </c>
      <c r="C185" s="32">
        <v>147</v>
      </c>
      <c r="D185" s="32">
        <v>165</v>
      </c>
    </row>
    <row r="186" spans="1:4" x14ac:dyDescent="0.3">
      <c r="A186" s="31">
        <v>284</v>
      </c>
      <c r="B186" s="34">
        <v>151.70085470085485</v>
      </c>
      <c r="C186" s="32">
        <v>147</v>
      </c>
      <c r="D186" s="32">
        <v>165</v>
      </c>
    </row>
    <row r="187" spans="1:4" x14ac:dyDescent="0.3">
      <c r="A187" s="31">
        <v>285</v>
      </c>
      <c r="B187" s="34">
        <v>151.63589743589759</v>
      </c>
      <c r="C187" s="32">
        <v>147</v>
      </c>
      <c r="D187" s="32">
        <v>165</v>
      </c>
    </row>
    <row r="188" spans="1:4" x14ac:dyDescent="0.3">
      <c r="A188" s="31">
        <v>286</v>
      </c>
      <c r="B188" s="34">
        <v>151.57094017094033</v>
      </c>
      <c r="C188" s="32">
        <v>147</v>
      </c>
      <c r="D188" s="32">
        <v>165</v>
      </c>
    </row>
    <row r="189" spans="1:4" x14ac:dyDescent="0.3">
      <c r="A189" s="31">
        <v>287</v>
      </c>
      <c r="B189" s="34">
        <v>151.50598290598307</v>
      </c>
      <c r="C189" s="32">
        <v>147</v>
      </c>
      <c r="D189" s="32">
        <v>165</v>
      </c>
    </row>
    <row r="190" spans="1:4" x14ac:dyDescent="0.3">
      <c r="A190" s="31">
        <v>288</v>
      </c>
      <c r="B190" s="34">
        <v>151.44102564102582</v>
      </c>
      <c r="C190" s="32">
        <v>147</v>
      </c>
      <c r="D190" s="32">
        <v>165</v>
      </c>
    </row>
    <row r="191" spans="1:4" x14ac:dyDescent="0.3">
      <c r="A191" s="31">
        <v>289</v>
      </c>
      <c r="B191" s="34">
        <v>151.37606837606856</v>
      </c>
      <c r="C191" s="32">
        <v>147</v>
      </c>
      <c r="D191" s="32">
        <v>165</v>
      </c>
    </row>
    <row r="192" spans="1:4" x14ac:dyDescent="0.3">
      <c r="A192" s="31">
        <v>290</v>
      </c>
      <c r="B192" s="34">
        <v>151.3111111111113</v>
      </c>
      <c r="C192" s="32">
        <v>147</v>
      </c>
      <c r="D192" s="32">
        <v>165</v>
      </c>
    </row>
    <row r="193" spans="1:4" x14ac:dyDescent="0.3">
      <c r="A193" s="31">
        <v>291</v>
      </c>
      <c r="B193" s="34">
        <v>151.24615384615404</v>
      </c>
      <c r="C193" s="32">
        <v>147</v>
      </c>
      <c r="D193" s="32">
        <v>165</v>
      </c>
    </row>
    <row r="194" spans="1:4" x14ac:dyDescent="0.3">
      <c r="A194" s="31">
        <v>292</v>
      </c>
      <c r="B194" s="34">
        <v>151.18119658119679</v>
      </c>
      <c r="C194" s="32">
        <v>147</v>
      </c>
      <c r="D194" s="32">
        <v>165</v>
      </c>
    </row>
    <row r="195" spans="1:4" x14ac:dyDescent="0.3">
      <c r="A195" s="31">
        <v>293</v>
      </c>
      <c r="B195" s="34">
        <v>151.11623931623953</v>
      </c>
      <c r="C195" s="32">
        <v>147</v>
      </c>
      <c r="D195" s="32">
        <v>165</v>
      </c>
    </row>
    <row r="196" spans="1:4" x14ac:dyDescent="0.3">
      <c r="A196" s="31">
        <v>294</v>
      </c>
      <c r="B196" s="34">
        <v>151.05128205128227</v>
      </c>
      <c r="C196" s="32">
        <v>147</v>
      </c>
      <c r="D196" s="32">
        <v>165</v>
      </c>
    </row>
    <row r="197" spans="1:4" x14ac:dyDescent="0.3">
      <c r="A197" s="31">
        <v>295</v>
      </c>
      <c r="B197" s="34">
        <v>150.98632478632501</v>
      </c>
      <c r="C197" s="32">
        <v>147</v>
      </c>
      <c r="D197" s="32">
        <v>165</v>
      </c>
    </row>
    <row r="198" spans="1:4" x14ac:dyDescent="0.3">
      <c r="A198" s="31">
        <v>296</v>
      </c>
      <c r="B198" s="34">
        <v>150.92136752136776</v>
      </c>
      <c r="C198" s="32">
        <v>147</v>
      </c>
      <c r="D198" s="32">
        <v>165</v>
      </c>
    </row>
    <row r="199" spans="1:4" x14ac:dyDescent="0.3">
      <c r="A199" s="31">
        <v>297</v>
      </c>
      <c r="B199" s="34">
        <v>150.8564102564105</v>
      </c>
      <c r="C199" s="32">
        <v>147</v>
      </c>
      <c r="D199" s="32">
        <v>165</v>
      </c>
    </row>
    <row r="200" spans="1:4" x14ac:dyDescent="0.3">
      <c r="A200" s="31">
        <v>298</v>
      </c>
      <c r="B200" s="34">
        <v>150.79145299145324</v>
      </c>
      <c r="C200" s="32">
        <v>147</v>
      </c>
      <c r="D200" s="32">
        <v>165</v>
      </c>
    </row>
    <row r="201" spans="1:4" x14ac:dyDescent="0.3">
      <c r="A201" s="31">
        <v>299</v>
      </c>
      <c r="B201" s="34">
        <v>150.72649572649598</v>
      </c>
      <c r="C201" s="32">
        <v>147</v>
      </c>
      <c r="D201" s="32">
        <v>165</v>
      </c>
    </row>
    <row r="202" spans="1:4" x14ac:dyDescent="0.3">
      <c r="A202" s="35">
        <v>300</v>
      </c>
      <c r="B202" s="36">
        <v>150.66153846153873</v>
      </c>
      <c r="C202" s="36">
        <v>147</v>
      </c>
      <c r="D202" s="36">
        <v>165</v>
      </c>
    </row>
    <row r="203" spans="1:4" x14ac:dyDescent="0.3">
      <c r="A203" s="31">
        <v>301</v>
      </c>
      <c r="B203" s="34">
        <v>150.59658119658147</v>
      </c>
      <c r="C203" s="32">
        <v>147</v>
      </c>
      <c r="D203" s="32">
        <v>165</v>
      </c>
    </row>
    <row r="204" spans="1:4" x14ac:dyDescent="0.3">
      <c r="A204" s="31">
        <v>302</v>
      </c>
      <c r="B204" s="34">
        <v>150.53162393162421</v>
      </c>
      <c r="C204" s="32">
        <v>147</v>
      </c>
      <c r="D204" s="32">
        <v>165</v>
      </c>
    </row>
    <row r="205" spans="1:4" x14ac:dyDescent="0.3">
      <c r="A205" s="31">
        <v>303</v>
      </c>
      <c r="B205" s="34">
        <v>150.46666666666695</v>
      </c>
      <c r="C205" s="32">
        <v>147</v>
      </c>
      <c r="D205" s="32">
        <v>165</v>
      </c>
    </row>
    <row r="206" spans="1:4" x14ac:dyDescent="0.3">
      <c r="A206" s="31">
        <v>304</v>
      </c>
      <c r="B206" s="34">
        <v>150.4017094017097</v>
      </c>
      <c r="C206" s="32">
        <v>147</v>
      </c>
      <c r="D206" s="32">
        <v>165</v>
      </c>
    </row>
    <row r="207" spans="1:4" x14ac:dyDescent="0.3">
      <c r="A207" s="31">
        <v>305</v>
      </c>
      <c r="B207" s="34">
        <v>150.33675213675244</v>
      </c>
      <c r="C207" s="32">
        <v>147</v>
      </c>
      <c r="D207" s="32">
        <v>165</v>
      </c>
    </row>
    <row r="208" spans="1:4" x14ac:dyDescent="0.3">
      <c r="A208" s="31">
        <v>306</v>
      </c>
      <c r="B208" s="34">
        <v>150.27179487179518</v>
      </c>
      <c r="C208" s="32">
        <v>147</v>
      </c>
      <c r="D208" s="32">
        <v>165</v>
      </c>
    </row>
    <row r="209" spans="1:4" x14ac:dyDescent="0.3">
      <c r="A209" s="31">
        <v>307</v>
      </c>
      <c r="B209" s="34">
        <v>150.20683760683792</v>
      </c>
      <c r="C209" s="32">
        <v>147</v>
      </c>
      <c r="D209" s="32">
        <v>165</v>
      </c>
    </row>
    <row r="210" spans="1:4" x14ac:dyDescent="0.3">
      <c r="A210" s="31">
        <v>308</v>
      </c>
      <c r="B210" s="34">
        <v>150.14188034188066</v>
      </c>
      <c r="C210" s="32">
        <v>147</v>
      </c>
      <c r="D210" s="32">
        <v>165</v>
      </c>
    </row>
    <row r="211" spans="1:4" x14ac:dyDescent="0.3">
      <c r="A211" s="31">
        <v>309</v>
      </c>
      <c r="B211" s="34">
        <v>150.07692307692341</v>
      </c>
      <c r="C211" s="32">
        <v>147</v>
      </c>
      <c r="D211" s="32">
        <v>165</v>
      </c>
    </row>
    <row r="212" spans="1:4" x14ac:dyDescent="0.3">
      <c r="A212" s="31">
        <v>310</v>
      </c>
      <c r="B212" s="34">
        <v>150.01196581196615</v>
      </c>
      <c r="C212" s="32">
        <v>147</v>
      </c>
      <c r="D212" s="32">
        <v>165</v>
      </c>
    </row>
    <row r="213" spans="1:4" x14ac:dyDescent="0.3">
      <c r="A213" s="31">
        <v>311</v>
      </c>
      <c r="B213" s="34">
        <v>149.94700854700889</v>
      </c>
      <c r="C213" s="32">
        <v>147</v>
      </c>
      <c r="D213" s="32">
        <v>165</v>
      </c>
    </row>
    <row r="214" spans="1:4" x14ac:dyDescent="0.3">
      <c r="A214" s="31">
        <v>312</v>
      </c>
      <c r="B214" s="34">
        <v>149.88205128205163</v>
      </c>
      <c r="C214" s="32">
        <v>147</v>
      </c>
      <c r="D214" s="32">
        <v>165</v>
      </c>
    </row>
    <row r="215" spans="1:4" x14ac:dyDescent="0.3">
      <c r="A215" s="31">
        <v>313</v>
      </c>
      <c r="B215" s="34">
        <v>149.81709401709438</v>
      </c>
      <c r="C215" s="32">
        <v>147</v>
      </c>
      <c r="D215" s="32">
        <v>165</v>
      </c>
    </row>
    <row r="216" spans="1:4" x14ac:dyDescent="0.3">
      <c r="A216" s="31">
        <v>314</v>
      </c>
      <c r="B216" s="34">
        <v>149.75213675213712</v>
      </c>
      <c r="C216" s="32">
        <v>147</v>
      </c>
      <c r="D216" s="32">
        <v>165</v>
      </c>
    </row>
    <row r="217" spans="1:4" x14ac:dyDescent="0.3">
      <c r="A217" s="31">
        <v>315</v>
      </c>
      <c r="B217" s="34">
        <v>149.68717948717986</v>
      </c>
      <c r="C217" s="32">
        <v>147</v>
      </c>
      <c r="D217" s="32">
        <v>165</v>
      </c>
    </row>
    <row r="218" spans="1:4" x14ac:dyDescent="0.3">
      <c r="A218" s="31">
        <v>316</v>
      </c>
      <c r="B218" s="34">
        <v>149.6222222222226</v>
      </c>
      <c r="C218" s="32">
        <v>147</v>
      </c>
      <c r="D218" s="32">
        <v>165</v>
      </c>
    </row>
    <row r="219" spans="1:4" x14ac:dyDescent="0.3">
      <c r="A219" s="31">
        <v>317</v>
      </c>
      <c r="B219" s="34">
        <v>149.55726495726535</v>
      </c>
      <c r="C219" s="32">
        <v>147</v>
      </c>
      <c r="D219" s="32">
        <v>165</v>
      </c>
    </row>
    <row r="220" spans="1:4" x14ac:dyDescent="0.3">
      <c r="A220" s="31">
        <v>318</v>
      </c>
      <c r="B220" s="34">
        <v>149.49230769230809</v>
      </c>
      <c r="C220" s="32">
        <v>147</v>
      </c>
      <c r="D220" s="32">
        <v>165</v>
      </c>
    </row>
    <row r="221" spans="1:4" x14ac:dyDescent="0.3">
      <c r="A221" s="31">
        <v>319</v>
      </c>
      <c r="B221" s="34">
        <v>149.42735042735083</v>
      </c>
      <c r="C221" s="32">
        <v>147</v>
      </c>
      <c r="D221" s="32">
        <v>165</v>
      </c>
    </row>
    <row r="222" spans="1:4" x14ac:dyDescent="0.3">
      <c r="A222" s="31">
        <v>320</v>
      </c>
      <c r="B222" s="34">
        <v>149.36239316239357</v>
      </c>
      <c r="C222" s="32">
        <v>147</v>
      </c>
      <c r="D222" s="32">
        <v>165</v>
      </c>
    </row>
    <row r="223" spans="1:4" x14ac:dyDescent="0.3">
      <c r="A223" s="31">
        <v>321</v>
      </c>
      <c r="B223" s="34">
        <v>149.29743589743632</v>
      </c>
      <c r="C223" s="32">
        <v>147</v>
      </c>
      <c r="D223" s="32">
        <v>165</v>
      </c>
    </row>
    <row r="224" spans="1:4" x14ac:dyDescent="0.3">
      <c r="A224" s="31">
        <v>322</v>
      </c>
      <c r="B224" s="34">
        <v>149.23247863247906</v>
      </c>
      <c r="C224" s="32">
        <v>147</v>
      </c>
      <c r="D224" s="32">
        <v>165</v>
      </c>
    </row>
    <row r="225" spans="1:4" x14ac:dyDescent="0.3">
      <c r="A225" s="31">
        <v>323</v>
      </c>
      <c r="B225" s="34">
        <v>149.1675213675218</v>
      </c>
      <c r="C225" s="32">
        <v>147</v>
      </c>
      <c r="D225" s="32">
        <v>165</v>
      </c>
    </row>
    <row r="226" spans="1:4" x14ac:dyDescent="0.3">
      <c r="A226" s="31">
        <v>324</v>
      </c>
      <c r="B226" s="34">
        <v>149.10256410256454</v>
      </c>
      <c r="C226" s="32">
        <v>147</v>
      </c>
      <c r="D226" s="32">
        <v>165</v>
      </c>
    </row>
    <row r="227" spans="1:4" x14ac:dyDescent="0.3">
      <c r="A227" s="31">
        <v>325</v>
      </c>
      <c r="B227" s="34">
        <v>149.03760683760729</v>
      </c>
      <c r="C227" s="32">
        <v>147</v>
      </c>
      <c r="D227" s="32">
        <v>165</v>
      </c>
    </row>
    <row r="228" spans="1:4" x14ac:dyDescent="0.3">
      <c r="A228" s="31">
        <v>326</v>
      </c>
      <c r="B228" s="34">
        <v>148.97264957265003</v>
      </c>
      <c r="C228" s="32">
        <v>147</v>
      </c>
      <c r="D228" s="32">
        <v>165</v>
      </c>
    </row>
    <row r="229" spans="1:4" x14ac:dyDescent="0.3">
      <c r="A229" s="31">
        <v>327</v>
      </c>
      <c r="B229" s="34">
        <v>148.90769230769277</v>
      </c>
      <c r="C229" s="32">
        <v>147</v>
      </c>
      <c r="D229" s="32">
        <v>165</v>
      </c>
    </row>
    <row r="230" spans="1:4" x14ac:dyDescent="0.3">
      <c r="A230" s="31">
        <v>328</v>
      </c>
      <c r="B230" s="34">
        <v>148.84273504273551</v>
      </c>
      <c r="C230" s="32">
        <v>147</v>
      </c>
      <c r="D230" s="32">
        <v>165</v>
      </c>
    </row>
    <row r="231" spans="1:4" x14ac:dyDescent="0.3">
      <c r="A231" s="31">
        <v>329</v>
      </c>
      <c r="B231" s="34">
        <v>148.77777777777825</v>
      </c>
      <c r="C231" s="32">
        <v>147</v>
      </c>
      <c r="D231" s="32">
        <v>165</v>
      </c>
    </row>
    <row r="232" spans="1:4" x14ac:dyDescent="0.3">
      <c r="A232" s="31">
        <v>330</v>
      </c>
      <c r="B232" s="34">
        <v>148.712820512821</v>
      </c>
      <c r="C232" s="32">
        <v>147</v>
      </c>
      <c r="D232" s="32">
        <v>165</v>
      </c>
    </row>
    <row r="233" spans="1:4" x14ac:dyDescent="0.3">
      <c r="A233" s="31">
        <v>331</v>
      </c>
      <c r="B233" s="34">
        <v>148.64786324786374</v>
      </c>
      <c r="C233" s="32">
        <v>147</v>
      </c>
      <c r="D233" s="32">
        <v>165</v>
      </c>
    </row>
    <row r="234" spans="1:4" x14ac:dyDescent="0.3">
      <c r="A234" s="31">
        <v>332</v>
      </c>
      <c r="B234" s="34">
        <v>148.58290598290648</v>
      </c>
      <c r="C234" s="32">
        <v>147</v>
      </c>
      <c r="D234" s="32">
        <v>165</v>
      </c>
    </row>
    <row r="235" spans="1:4" x14ac:dyDescent="0.3">
      <c r="A235" s="31">
        <v>333</v>
      </c>
      <c r="B235" s="34">
        <v>148.51794871794922</v>
      </c>
      <c r="C235" s="32">
        <v>147</v>
      </c>
      <c r="D235" s="32">
        <v>165</v>
      </c>
    </row>
    <row r="236" spans="1:4" x14ac:dyDescent="0.3">
      <c r="A236" s="31">
        <v>334</v>
      </c>
      <c r="B236" s="34">
        <v>148.45299145299197</v>
      </c>
      <c r="C236" s="32">
        <v>147</v>
      </c>
      <c r="D236" s="32">
        <v>165</v>
      </c>
    </row>
    <row r="237" spans="1:4" x14ac:dyDescent="0.3">
      <c r="A237" s="31">
        <v>335</v>
      </c>
      <c r="B237" s="34">
        <v>148.38803418803471</v>
      </c>
      <c r="C237" s="32">
        <v>147</v>
      </c>
      <c r="D237" s="32">
        <v>165</v>
      </c>
    </row>
    <row r="238" spans="1:4" x14ac:dyDescent="0.3">
      <c r="A238" s="31">
        <v>336</v>
      </c>
      <c r="B238" s="34">
        <v>148.32307692307745</v>
      </c>
      <c r="C238" s="32">
        <v>147</v>
      </c>
      <c r="D238" s="32">
        <v>165</v>
      </c>
    </row>
    <row r="239" spans="1:4" x14ac:dyDescent="0.3">
      <c r="A239" s="31">
        <v>337</v>
      </c>
      <c r="B239" s="34">
        <v>148.25811965812019</v>
      </c>
      <c r="C239" s="32">
        <v>147</v>
      </c>
      <c r="D239" s="32">
        <v>165</v>
      </c>
    </row>
    <row r="240" spans="1:4" x14ac:dyDescent="0.3">
      <c r="A240" s="31">
        <v>338</v>
      </c>
      <c r="B240" s="34">
        <v>148.19316239316294</v>
      </c>
      <c r="C240" s="32">
        <v>147</v>
      </c>
      <c r="D240" s="32">
        <v>165</v>
      </c>
    </row>
    <row r="241" spans="1:4" x14ac:dyDescent="0.3">
      <c r="A241" s="31">
        <v>339</v>
      </c>
      <c r="B241" s="34">
        <v>148.12820512820568</v>
      </c>
      <c r="C241" s="32">
        <v>147</v>
      </c>
      <c r="D241" s="32">
        <v>165</v>
      </c>
    </row>
    <row r="242" spans="1:4" x14ac:dyDescent="0.3">
      <c r="A242" s="31">
        <v>340</v>
      </c>
      <c r="B242" s="34">
        <v>148.06324786324842</v>
      </c>
      <c r="C242" s="32">
        <v>147</v>
      </c>
      <c r="D242" s="32">
        <v>165</v>
      </c>
    </row>
    <row r="243" spans="1:4" x14ac:dyDescent="0.3">
      <c r="A243" s="31">
        <v>341</v>
      </c>
      <c r="B243" s="34">
        <v>147.99829059829116</v>
      </c>
      <c r="C243" s="32">
        <v>147</v>
      </c>
      <c r="D243" s="32">
        <v>165</v>
      </c>
    </row>
    <row r="244" spans="1:4" x14ac:dyDescent="0.3">
      <c r="A244" s="31">
        <v>342</v>
      </c>
      <c r="B244" s="34">
        <v>147.93333333333391</v>
      </c>
      <c r="C244" s="32">
        <v>147</v>
      </c>
      <c r="D244" s="32">
        <v>165</v>
      </c>
    </row>
    <row r="245" spans="1:4" x14ac:dyDescent="0.3">
      <c r="A245" s="31">
        <v>343</v>
      </c>
      <c r="B245" s="34">
        <v>147.86837606837665</v>
      </c>
      <c r="C245" s="32">
        <v>147</v>
      </c>
      <c r="D245" s="32">
        <v>165</v>
      </c>
    </row>
    <row r="246" spans="1:4" x14ac:dyDescent="0.3">
      <c r="A246" s="31">
        <v>344</v>
      </c>
      <c r="B246" s="34">
        <v>147.80341880341939</v>
      </c>
      <c r="C246" s="32">
        <v>147</v>
      </c>
      <c r="D246" s="32">
        <v>165</v>
      </c>
    </row>
    <row r="247" spans="1:4" x14ac:dyDescent="0.3">
      <c r="A247" s="31">
        <v>345</v>
      </c>
      <c r="B247" s="34">
        <v>147.73846153846213</v>
      </c>
      <c r="C247" s="32">
        <v>147</v>
      </c>
      <c r="D247" s="32">
        <v>165</v>
      </c>
    </row>
    <row r="248" spans="1:4" x14ac:dyDescent="0.3">
      <c r="A248" s="31">
        <v>346</v>
      </c>
      <c r="B248" s="34">
        <v>147.67350427350488</v>
      </c>
      <c r="C248" s="32">
        <v>147</v>
      </c>
      <c r="D248" s="32">
        <v>165</v>
      </c>
    </row>
    <row r="249" spans="1:4" x14ac:dyDescent="0.3">
      <c r="A249" s="31">
        <v>347</v>
      </c>
      <c r="B249" s="34">
        <v>147.60854700854762</v>
      </c>
      <c r="C249" s="32">
        <v>147</v>
      </c>
      <c r="D249" s="32">
        <v>165</v>
      </c>
    </row>
    <row r="250" spans="1:4" x14ac:dyDescent="0.3">
      <c r="A250" s="31">
        <v>348</v>
      </c>
      <c r="B250" s="34">
        <v>147.54358974359036</v>
      </c>
      <c r="C250" s="32">
        <v>147</v>
      </c>
      <c r="D250" s="32">
        <v>165</v>
      </c>
    </row>
    <row r="251" spans="1:4" x14ac:dyDescent="0.3">
      <c r="A251" s="31">
        <v>349</v>
      </c>
      <c r="B251" s="34">
        <v>147.4786324786331</v>
      </c>
      <c r="C251" s="32">
        <v>147</v>
      </c>
      <c r="D251" s="32">
        <v>165</v>
      </c>
    </row>
    <row r="252" spans="1:4" x14ac:dyDescent="0.3">
      <c r="A252" s="35">
        <v>350</v>
      </c>
      <c r="B252" s="36">
        <v>147.41367521367584</v>
      </c>
      <c r="C252" s="36">
        <v>147</v>
      </c>
      <c r="D252" s="36">
        <v>165</v>
      </c>
    </row>
    <row r="253" spans="1:4" x14ac:dyDescent="0.3">
      <c r="A253" s="31">
        <v>351</v>
      </c>
      <c r="B253" s="34">
        <v>147.34871794871859</v>
      </c>
      <c r="C253" s="32">
        <v>147</v>
      </c>
      <c r="D253" s="32">
        <v>165</v>
      </c>
    </row>
    <row r="254" spans="1:4" x14ac:dyDescent="0.3">
      <c r="A254" s="31">
        <v>352</v>
      </c>
      <c r="B254" s="34">
        <v>147.28376068376133</v>
      </c>
      <c r="C254" s="32">
        <v>147</v>
      </c>
      <c r="D254" s="32">
        <v>165</v>
      </c>
    </row>
    <row r="255" spans="1:4" x14ac:dyDescent="0.3">
      <c r="A255" s="31">
        <v>353</v>
      </c>
      <c r="B255" s="34">
        <v>147.21880341880407</v>
      </c>
      <c r="C255" s="32">
        <v>147</v>
      </c>
      <c r="D255" s="32">
        <v>165</v>
      </c>
    </row>
    <row r="256" spans="1:4" x14ac:dyDescent="0.3">
      <c r="A256" s="31">
        <v>354</v>
      </c>
      <c r="B256" s="34">
        <v>147.15384615384681</v>
      </c>
      <c r="C256" s="32">
        <v>147</v>
      </c>
      <c r="D256" s="32">
        <v>165</v>
      </c>
    </row>
    <row r="257" spans="1:4" x14ac:dyDescent="0.3">
      <c r="A257" s="31">
        <v>355</v>
      </c>
      <c r="B257" s="34">
        <v>147.08888888888956</v>
      </c>
      <c r="C257" s="32">
        <v>147</v>
      </c>
      <c r="D257" s="32">
        <v>165</v>
      </c>
    </row>
    <row r="258" spans="1:4" x14ac:dyDescent="0.3">
      <c r="A258" s="31">
        <v>356</v>
      </c>
      <c r="B258" s="34">
        <v>147.0239316239323</v>
      </c>
      <c r="C258" s="32">
        <v>147</v>
      </c>
      <c r="D258" s="32">
        <v>165</v>
      </c>
    </row>
    <row r="259" spans="1:4" x14ac:dyDescent="0.3">
      <c r="A259" s="31">
        <v>357</v>
      </c>
      <c r="B259" s="34">
        <v>146.95897435897504</v>
      </c>
      <c r="C259" s="32">
        <v>147</v>
      </c>
      <c r="D259" s="32">
        <v>165</v>
      </c>
    </row>
    <row r="260" spans="1:4" x14ac:dyDescent="0.3">
      <c r="A260" s="31">
        <v>358</v>
      </c>
      <c r="B260" s="34">
        <v>146.89401709401778</v>
      </c>
      <c r="C260" s="32">
        <v>147</v>
      </c>
      <c r="D260" s="32">
        <v>165</v>
      </c>
    </row>
    <row r="261" spans="1:4" x14ac:dyDescent="0.3">
      <c r="A261" s="31">
        <v>359</v>
      </c>
      <c r="B261" s="34">
        <v>146.82905982906053</v>
      </c>
      <c r="C261" s="32">
        <v>147</v>
      </c>
      <c r="D261" s="32">
        <v>165</v>
      </c>
    </row>
    <row r="262" spans="1:4" x14ac:dyDescent="0.3">
      <c r="A262" s="31">
        <v>360</v>
      </c>
      <c r="B262" s="34">
        <v>146.76410256410327</v>
      </c>
      <c r="C262" s="32">
        <v>147</v>
      </c>
      <c r="D262" s="32">
        <v>165</v>
      </c>
    </row>
    <row r="263" spans="1:4" x14ac:dyDescent="0.3">
      <c r="A263" s="31">
        <v>361</v>
      </c>
      <c r="B263" s="34">
        <v>146.69914529914601</v>
      </c>
      <c r="C263" s="32">
        <v>147</v>
      </c>
      <c r="D263" s="32">
        <v>165</v>
      </c>
    </row>
    <row r="264" spans="1:4" x14ac:dyDescent="0.3">
      <c r="A264" s="31">
        <v>362</v>
      </c>
      <c r="B264" s="34">
        <v>146.63418803418875</v>
      </c>
      <c r="C264" s="32">
        <v>147</v>
      </c>
      <c r="D264" s="32">
        <v>165</v>
      </c>
    </row>
    <row r="265" spans="1:4" x14ac:dyDescent="0.3">
      <c r="A265" s="31">
        <v>363</v>
      </c>
      <c r="B265" s="34">
        <v>146.5692307692315</v>
      </c>
      <c r="C265" s="32">
        <v>147</v>
      </c>
      <c r="D265" s="32">
        <v>165</v>
      </c>
    </row>
    <row r="266" spans="1:4" x14ac:dyDescent="0.3">
      <c r="A266" s="31">
        <v>364</v>
      </c>
      <c r="B266" s="34">
        <v>146.50427350427424</v>
      </c>
      <c r="C266" s="32">
        <v>147</v>
      </c>
      <c r="D266" s="32">
        <v>165</v>
      </c>
    </row>
    <row r="267" spans="1:4" x14ac:dyDescent="0.3">
      <c r="A267" s="31">
        <v>365</v>
      </c>
      <c r="B267" s="34">
        <v>146.43931623931698</v>
      </c>
      <c r="C267" s="32">
        <v>147</v>
      </c>
      <c r="D267" s="32">
        <v>165</v>
      </c>
    </row>
    <row r="268" spans="1:4" x14ac:dyDescent="0.3">
      <c r="A268" s="31">
        <v>366</v>
      </c>
      <c r="B268" s="34">
        <v>146.37435897435972</v>
      </c>
      <c r="C268" s="32">
        <v>147</v>
      </c>
      <c r="D268" s="32">
        <v>165</v>
      </c>
    </row>
    <row r="269" spans="1:4" x14ac:dyDescent="0.3">
      <c r="A269" s="31">
        <v>367</v>
      </c>
      <c r="B269" s="34">
        <v>146.30940170940247</v>
      </c>
      <c r="C269" s="32">
        <v>147</v>
      </c>
      <c r="D269" s="32">
        <v>165</v>
      </c>
    </row>
    <row r="270" spans="1:4" x14ac:dyDescent="0.3">
      <c r="A270" s="31">
        <v>368</v>
      </c>
      <c r="B270" s="34">
        <v>146.24444444444521</v>
      </c>
      <c r="C270" s="32">
        <v>147</v>
      </c>
      <c r="D270" s="32">
        <v>165</v>
      </c>
    </row>
    <row r="271" spans="1:4" x14ac:dyDescent="0.3">
      <c r="A271" s="31">
        <v>369</v>
      </c>
      <c r="B271" s="34">
        <v>146.17948717948795</v>
      </c>
      <c r="C271" s="32">
        <v>147</v>
      </c>
      <c r="D271" s="32">
        <v>165</v>
      </c>
    </row>
    <row r="272" spans="1:4" x14ac:dyDescent="0.3">
      <c r="A272" s="31">
        <v>370</v>
      </c>
      <c r="B272" s="34">
        <v>146.11452991453069</v>
      </c>
      <c r="C272" s="32">
        <v>147</v>
      </c>
      <c r="D272" s="32">
        <v>165</v>
      </c>
    </row>
    <row r="273" spans="1:4" x14ac:dyDescent="0.3">
      <c r="A273" s="31">
        <v>371</v>
      </c>
      <c r="B273" s="34">
        <v>146.04957264957343</v>
      </c>
      <c r="C273" s="32">
        <v>147</v>
      </c>
      <c r="D273" s="32">
        <v>165</v>
      </c>
    </row>
    <row r="274" spans="1:4" x14ac:dyDescent="0.3">
      <c r="A274" s="31">
        <v>372</v>
      </c>
      <c r="B274" s="34">
        <v>145.98461538461618</v>
      </c>
      <c r="C274" s="32">
        <v>147</v>
      </c>
      <c r="D274" s="32">
        <v>165</v>
      </c>
    </row>
    <row r="275" spans="1:4" x14ac:dyDescent="0.3">
      <c r="A275" s="31">
        <v>373</v>
      </c>
      <c r="B275" s="34">
        <v>145.91965811965892</v>
      </c>
      <c r="C275" s="32">
        <v>147</v>
      </c>
      <c r="D275" s="32">
        <v>165</v>
      </c>
    </row>
    <row r="276" spans="1:4" x14ac:dyDescent="0.3">
      <c r="A276" s="31">
        <v>374</v>
      </c>
      <c r="B276" s="34">
        <v>145.85470085470166</v>
      </c>
      <c r="C276" s="32">
        <v>147</v>
      </c>
      <c r="D276" s="32">
        <v>165</v>
      </c>
    </row>
    <row r="277" spans="1:4" x14ac:dyDescent="0.3">
      <c r="A277" s="31">
        <v>375</v>
      </c>
      <c r="B277" s="34">
        <v>145.7897435897444</v>
      </c>
      <c r="C277" s="32">
        <v>147</v>
      </c>
      <c r="D277" s="32">
        <v>165</v>
      </c>
    </row>
    <row r="278" spans="1:4" x14ac:dyDescent="0.3">
      <c r="A278" s="31">
        <v>376</v>
      </c>
      <c r="B278" s="34">
        <v>145.72478632478715</v>
      </c>
      <c r="C278" s="32">
        <v>147</v>
      </c>
      <c r="D278" s="32">
        <v>165</v>
      </c>
    </row>
    <row r="279" spans="1:4" x14ac:dyDescent="0.3">
      <c r="A279" s="31">
        <v>377</v>
      </c>
      <c r="B279" s="34">
        <v>145.65982905982989</v>
      </c>
      <c r="C279" s="32">
        <v>147</v>
      </c>
      <c r="D279" s="32">
        <v>165</v>
      </c>
    </row>
    <row r="280" spans="1:4" x14ac:dyDescent="0.3">
      <c r="A280" s="31">
        <v>378</v>
      </c>
      <c r="B280" s="34">
        <v>145.59487179487263</v>
      </c>
      <c r="C280" s="32">
        <v>147</v>
      </c>
      <c r="D280" s="32">
        <v>165</v>
      </c>
    </row>
    <row r="281" spans="1:4" x14ac:dyDescent="0.3">
      <c r="A281" s="31">
        <v>379</v>
      </c>
      <c r="B281" s="34">
        <v>145.52991452991537</v>
      </c>
      <c r="C281" s="32">
        <v>147</v>
      </c>
      <c r="D281" s="32">
        <v>165</v>
      </c>
    </row>
    <row r="282" spans="1:4" x14ac:dyDescent="0.3">
      <c r="A282" s="31">
        <v>380</v>
      </c>
      <c r="B282" s="34">
        <v>145.46495726495812</v>
      </c>
      <c r="C282" s="32">
        <v>147</v>
      </c>
      <c r="D282" s="32">
        <v>165</v>
      </c>
    </row>
    <row r="283" spans="1:4" x14ac:dyDescent="0.3">
      <c r="A283" s="31">
        <v>381</v>
      </c>
      <c r="B283" s="34">
        <v>145.40000000000086</v>
      </c>
      <c r="C283" s="32">
        <v>147</v>
      </c>
      <c r="D283" s="32">
        <v>165</v>
      </c>
    </row>
    <row r="284" spans="1:4" x14ac:dyDescent="0.3">
      <c r="A284" s="31">
        <v>382</v>
      </c>
      <c r="B284" s="34">
        <v>145.3350427350436</v>
      </c>
      <c r="C284" s="32">
        <v>147</v>
      </c>
      <c r="D284" s="32">
        <v>165</v>
      </c>
    </row>
    <row r="285" spans="1:4" x14ac:dyDescent="0.3">
      <c r="A285" s="31">
        <v>383</v>
      </c>
      <c r="B285" s="34">
        <v>145.27008547008634</v>
      </c>
      <c r="C285" s="32">
        <v>147</v>
      </c>
      <c r="D285" s="32">
        <v>165</v>
      </c>
    </row>
    <row r="286" spans="1:4" x14ac:dyDescent="0.3">
      <c r="A286" s="31">
        <v>384</v>
      </c>
      <c r="B286" s="34">
        <v>145.20512820512909</v>
      </c>
      <c r="C286" s="32">
        <v>147</v>
      </c>
      <c r="D286" s="32">
        <v>165</v>
      </c>
    </row>
    <row r="287" spans="1:4" x14ac:dyDescent="0.3">
      <c r="A287" s="31">
        <v>385</v>
      </c>
      <c r="B287" s="34">
        <v>145.14017094017183</v>
      </c>
      <c r="C287" s="32">
        <v>147</v>
      </c>
      <c r="D287" s="32">
        <v>165</v>
      </c>
    </row>
    <row r="288" spans="1:4" x14ac:dyDescent="0.3">
      <c r="A288" s="31">
        <v>386</v>
      </c>
      <c r="B288" s="34">
        <v>145.07521367521457</v>
      </c>
      <c r="C288" s="32">
        <v>147</v>
      </c>
      <c r="D288" s="32">
        <v>165</v>
      </c>
    </row>
    <row r="289" spans="1:4" x14ac:dyDescent="0.3">
      <c r="A289" s="31">
        <v>387</v>
      </c>
      <c r="B289" s="34">
        <v>145.01025641025731</v>
      </c>
      <c r="C289" s="32">
        <v>147</v>
      </c>
      <c r="D289" s="32">
        <v>165</v>
      </c>
    </row>
    <row r="290" spans="1:4" x14ac:dyDescent="0.3">
      <c r="A290" s="31">
        <v>388</v>
      </c>
      <c r="B290" s="34">
        <v>144.94529914530005</v>
      </c>
      <c r="C290" s="32">
        <v>147</v>
      </c>
      <c r="D290" s="32">
        <v>165</v>
      </c>
    </row>
    <row r="291" spans="1:4" x14ac:dyDescent="0.3">
      <c r="A291" s="31">
        <v>389</v>
      </c>
      <c r="B291" s="34">
        <v>144.8803418803428</v>
      </c>
      <c r="C291" s="32">
        <v>147</v>
      </c>
      <c r="D291" s="32">
        <v>165</v>
      </c>
    </row>
    <row r="292" spans="1:4" x14ac:dyDescent="0.3">
      <c r="A292" s="31">
        <v>390</v>
      </c>
      <c r="B292" s="34">
        <v>144.81538461538554</v>
      </c>
      <c r="C292" s="32">
        <v>147</v>
      </c>
      <c r="D292" s="32">
        <v>165</v>
      </c>
    </row>
    <row r="293" spans="1:4" x14ac:dyDescent="0.3">
      <c r="A293" s="31">
        <v>391</v>
      </c>
      <c r="B293" s="34">
        <v>144.75042735042828</v>
      </c>
      <c r="C293" s="32">
        <v>147</v>
      </c>
      <c r="D293" s="32">
        <v>165</v>
      </c>
    </row>
    <row r="294" spans="1:4" x14ac:dyDescent="0.3">
      <c r="A294" s="31">
        <v>392</v>
      </c>
      <c r="B294" s="34">
        <v>144.68547008547102</v>
      </c>
      <c r="C294" s="32">
        <v>147</v>
      </c>
      <c r="D294" s="32">
        <v>165</v>
      </c>
    </row>
    <row r="295" spans="1:4" x14ac:dyDescent="0.3">
      <c r="A295" s="31">
        <v>393</v>
      </c>
      <c r="B295" s="34">
        <v>144.62051282051377</v>
      </c>
      <c r="C295" s="32">
        <v>147</v>
      </c>
      <c r="D295" s="32">
        <v>165</v>
      </c>
    </row>
    <row r="296" spans="1:4" x14ac:dyDescent="0.3">
      <c r="A296" s="31">
        <v>394</v>
      </c>
      <c r="B296" s="34">
        <v>144.55555555555651</v>
      </c>
      <c r="C296" s="32">
        <v>147</v>
      </c>
      <c r="D296" s="32">
        <v>165</v>
      </c>
    </row>
    <row r="297" spans="1:4" x14ac:dyDescent="0.3">
      <c r="A297" s="31">
        <v>395</v>
      </c>
      <c r="B297" s="34">
        <v>144.49059829059925</v>
      </c>
      <c r="C297" s="32">
        <v>147</v>
      </c>
      <c r="D297" s="32">
        <v>165</v>
      </c>
    </row>
    <row r="298" spans="1:4" x14ac:dyDescent="0.3">
      <c r="A298" s="31">
        <v>396</v>
      </c>
      <c r="B298" s="34">
        <v>144.42564102564199</v>
      </c>
      <c r="C298" s="32">
        <v>147</v>
      </c>
      <c r="D298" s="32">
        <v>165</v>
      </c>
    </row>
    <row r="299" spans="1:4" x14ac:dyDescent="0.3">
      <c r="A299" s="31">
        <v>397</v>
      </c>
      <c r="B299" s="34">
        <v>144.36068376068474</v>
      </c>
      <c r="C299" s="32">
        <v>147</v>
      </c>
      <c r="D299" s="32">
        <v>165</v>
      </c>
    </row>
    <row r="300" spans="1:4" x14ac:dyDescent="0.3">
      <c r="A300" s="31">
        <v>398</v>
      </c>
      <c r="B300" s="34">
        <v>144.29572649572748</v>
      </c>
      <c r="C300" s="32">
        <v>147</v>
      </c>
      <c r="D300" s="32">
        <v>165</v>
      </c>
    </row>
    <row r="301" spans="1:4" x14ac:dyDescent="0.3">
      <c r="A301" s="31">
        <v>399</v>
      </c>
      <c r="B301" s="34">
        <v>144.23076923077022</v>
      </c>
      <c r="C301" s="32">
        <v>147</v>
      </c>
      <c r="D301" s="32">
        <v>165</v>
      </c>
    </row>
    <row r="302" spans="1:4" x14ac:dyDescent="0.3">
      <c r="A302" s="35">
        <v>400</v>
      </c>
      <c r="B302" s="36">
        <v>144.16581196581296</v>
      </c>
      <c r="C302" s="36">
        <v>147</v>
      </c>
      <c r="D302" s="36">
        <v>165</v>
      </c>
    </row>
    <row r="303" spans="1:4" x14ac:dyDescent="0.3">
      <c r="A303" s="31">
        <v>401</v>
      </c>
      <c r="B303" s="34">
        <v>144.10085470085571</v>
      </c>
      <c r="C303" s="32">
        <v>147</v>
      </c>
      <c r="D303" s="32">
        <v>165</v>
      </c>
    </row>
    <row r="304" spans="1:4" x14ac:dyDescent="0.3">
      <c r="A304" s="31">
        <v>402</v>
      </c>
      <c r="B304" s="34">
        <v>144.03589743589845</v>
      </c>
      <c r="C304" s="32">
        <v>147</v>
      </c>
      <c r="D304" s="32">
        <v>165</v>
      </c>
    </row>
    <row r="305" spans="1:4" x14ac:dyDescent="0.3">
      <c r="A305" s="31">
        <v>403</v>
      </c>
      <c r="B305" s="34">
        <v>143.97094017094119</v>
      </c>
      <c r="C305" s="32">
        <v>147</v>
      </c>
      <c r="D305" s="32">
        <v>165</v>
      </c>
    </row>
    <row r="306" spans="1:4" x14ac:dyDescent="0.3">
      <c r="A306" s="31">
        <v>404</v>
      </c>
      <c r="B306" s="34">
        <v>143.90598290598393</v>
      </c>
      <c r="C306" s="32">
        <v>147</v>
      </c>
      <c r="D306" s="32">
        <v>165</v>
      </c>
    </row>
    <row r="307" spans="1:4" x14ac:dyDescent="0.3">
      <c r="A307" s="31">
        <v>405</v>
      </c>
      <c r="B307" s="34">
        <v>143.84102564102668</v>
      </c>
      <c r="C307" s="32">
        <v>147</v>
      </c>
      <c r="D307" s="32">
        <v>165</v>
      </c>
    </row>
    <row r="308" spans="1:4" x14ac:dyDescent="0.3">
      <c r="A308" s="31">
        <v>406</v>
      </c>
      <c r="B308" s="34">
        <v>143.77606837606942</v>
      </c>
      <c r="C308" s="32">
        <v>147</v>
      </c>
      <c r="D308" s="32">
        <v>165</v>
      </c>
    </row>
    <row r="309" spans="1:4" x14ac:dyDescent="0.3">
      <c r="A309" s="31">
        <v>407</v>
      </c>
      <c r="B309" s="34">
        <v>143.71111111111216</v>
      </c>
      <c r="C309" s="32">
        <v>147</v>
      </c>
      <c r="D309" s="32">
        <v>165</v>
      </c>
    </row>
    <row r="310" spans="1:4" x14ac:dyDescent="0.3">
      <c r="A310" s="31">
        <v>408</v>
      </c>
      <c r="B310" s="34">
        <v>143.6461538461549</v>
      </c>
      <c r="C310" s="32">
        <v>147</v>
      </c>
      <c r="D310" s="32">
        <v>165</v>
      </c>
    </row>
    <row r="311" spans="1:4" x14ac:dyDescent="0.3">
      <c r="A311" s="31">
        <v>409</v>
      </c>
      <c r="B311" s="34">
        <v>143.58119658119764</v>
      </c>
      <c r="C311" s="32">
        <v>147</v>
      </c>
      <c r="D311" s="32">
        <v>165</v>
      </c>
    </row>
    <row r="312" spans="1:4" x14ac:dyDescent="0.3">
      <c r="A312" s="31">
        <v>410</v>
      </c>
      <c r="B312" s="34">
        <v>143.51623931624039</v>
      </c>
      <c r="C312" s="32">
        <v>147</v>
      </c>
      <c r="D312" s="32">
        <v>165</v>
      </c>
    </row>
    <row r="313" spans="1:4" x14ac:dyDescent="0.3">
      <c r="A313" s="31">
        <v>411</v>
      </c>
      <c r="B313" s="34">
        <v>143.45128205128313</v>
      </c>
      <c r="C313" s="32">
        <v>147</v>
      </c>
      <c r="D313" s="32">
        <v>165</v>
      </c>
    </row>
    <row r="314" spans="1:4" x14ac:dyDescent="0.3">
      <c r="A314" s="31">
        <v>412</v>
      </c>
      <c r="B314" s="34">
        <v>143.38632478632587</v>
      </c>
      <c r="C314" s="32">
        <v>147</v>
      </c>
      <c r="D314" s="32">
        <v>165</v>
      </c>
    </row>
    <row r="315" spans="1:4" x14ac:dyDescent="0.3">
      <c r="A315" s="31">
        <v>413</v>
      </c>
      <c r="B315" s="34">
        <v>143.32136752136861</v>
      </c>
      <c r="C315" s="32">
        <v>147</v>
      </c>
      <c r="D315" s="32">
        <v>165</v>
      </c>
    </row>
    <row r="316" spans="1:4" x14ac:dyDescent="0.3">
      <c r="A316" s="31">
        <v>414</v>
      </c>
      <c r="B316" s="34">
        <v>143.25641025641136</v>
      </c>
      <c r="C316" s="32">
        <v>147</v>
      </c>
      <c r="D316" s="32">
        <v>165</v>
      </c>
    </row>
    <row r="317" spans="1:4" x14ac:dyDescent="0.3">
      <c r="A317" s="31">
        <v>415</v>
      </c>
      <c r="B317" s="34">
        <v>143.1914529914541</v>
      </c>
      <c r="C317" s="32">
        <v>147</v>
      </c>
      <c r="D317" s="32">
        <v>165</v>
      </c>
    </row>
    <row r="318" spans="1:4" x14ac:dyDescent="0.3">
      <c r="A318" s="31">
        <v>416</v>
      </c>
      <c r="B318" s="34">
        <v>143.12649572649684</v>
      </c>
      <c r="C318" s="32">
        <v>147</v>
      </c>
      <c r="D318" s="32">
        <v>165</v>
      </c>
    </row>
    <row r="319" spans="1:4" x14ac:dyDescent="0.3">
      <c r="A319" s="31">
        <v>417</v>
      </c>
      <c r="B319" s="34">
        <v>143.06153846153958</v>
      </c>
      <c r="C319" s="32">
        <v>147</v>
      </c>
      <c r="D319" s="32">
        <v>165</v>
      </c>
    </row>
    <row r="320" spans="1:4" x14ac:dyDescent="0.3">
      <c r="A320" s="31">
        <v>418</v>
      </c>
      <c r="B320" s="34">
        <v>142.99658119658233</v>
      </c>
      <c r="C320" s="32">
        <v>147</v>
      </c>
      <c r="D320" s="32">
        <v>165</v>
      </c>
    </row>
    <row r="321" spans="1:4" x14ac:dyDescent="0.3">
      <c r="A321" s="31">
        <v>419</v>
      </c>
      <c r="B321" s="34">
        <v>142.93162393162507</v>
      </c>
      <c r="C321" s="32">
        <v>147</v>
      </c>
      <c r="D321" s="32">
        <v>165</v>
      </c>
    </row>
    <row r="322" spans="1:4" x14ac:dyDescent="0.3">
      <c r="A322" s="31">
        <v>420</v>
      </c>
      <c r="B322" s="34">
        <v>142.86666666666781</v>
      </c>
      <c r="C322" s="32">
        <v>147</v>
      </c>
      <c r="D322" s="32">
        <v>165</v>
      </c>
    </row>
    <row r="323" spans="1:4" x14ac:dyDescent="0.3">
      <c r="A323" s="31">
        <v>421</v>
      </c>
      <c r="B323" s="34">
        <v>142.80170940171055</v>
      </c>
      <c r="C323" s="32">
        <v>147</v>
      </c>
      <c r="D323" s="32">
        <v>165</v>
      </c>
    </row>
    <row r="324" spans="1:4" x14ac:dyDescent="0.3">
      <c r="A324" s="31">
        <v>422</v>
      </c>
      <c r="B324" s="34">
        <v>142.7367521367533</v>
      </c>
      <c r="C324" s="32">
        <v>147</v>
      </c>
      <c r="D324" s="32">
        <v>165</v>
      </c>
    </row>
    <row r="325" spans="1:4" x14ac:dyDescent="0.3">
      <c r="A325" s="31">
        <v>423</v>
      </c>
      <c r="B325" s="34">
        <v>142.67179487179604</v>
      </c>
      <c r="C325" s="32">
        <v>147</v>
      </c>
      <c r="D325" s="32">
        <v>165</v>
      </c>
    </row>
    <row r="326" spans="1:4" x14ac:dyDescent="0.3">
      <c r="A326" s="31">
        <v>424</v>
      </c>
      <c r="B326" s="34">
        <v>142.60683760683878</v>
      </c>
      <c r="C326" s="32">
        <v>147</v>
      </c>
      <c r="D326" s="32">
        <v>165</v>
      </c>
    </row>
    <row r="327" spans="1:4" x14ac:dyDescent="0.3">
      <c r="A327" s="31">
        <v>425</v>
      </c>
      <c r="B327" s="34">
        <v>142.54188034188152</v>
      </c>
      <c r="C327" s="32">
        <v>147</v>
      </c>
      <c r="D327" s="32">
        <v>165</v>
      </c>
    </row>
    <row r="328" spans="1:4" x14ac:dyDescent="0.3">
      <c r="A328" s="31">
        <v>426</v>
      </c>
      <c r="B328" s="34">
        <v>142.47692307692427</v>
      </c>
      <c r="C328" s="32">
        <v>147</v>
      </c>
      <c r="D328" s="32">
        <v>165</v>
      </c>
    </row>
    <row r="329" spans="1:4" x14ac:dyDescent="0.3">
      <c r="A329" s="31">
        <v>427</v>
      </c>
      <c r="B329" s="34">
        <v>142.41196581196701</v>
      </c>
      <c r="C329" s="32">
        <v>147</v>
      </c>
      <c r="D329" s="32">
        <v>165</v>
      </c>
    </row>
    <row r="330" spans="1:4" x14ac:dyDescent="0.3">
      <c r="A330" s="31">
        <v>428</v>
      </c>
      <c r="B330" s="34">
        <v>142.34700854700975</v>
      </c>
      <c r="C330" s="32">
        <v>147</v>
      </c>
      <c r="D330" s="32">
        <v>165</v>
      </c>
    </row>
    <row r="331" spans="1:4" x14ac:dyDescent="0.3">
      <c r="A331" s="31">
        <v>429</v>
      </c>
      <c r="B331" s="34">
        <v>142.28205128205249</v>
      </c>
      <c r="C331" s="32">
        <v>147</v>
      </c>
      <c r="D331" s="32">
        <v>165</v>
      </c>
    </row>
    <row r="332" spans="1:4" x14ac:dyDescent="0.3">
      <c r="A332" s="31">
        <v>430</v>
      </c>
      <c r="B332" s="34">
        <v>142.21709401709523</v>
      </c>
      <c r="C332" s="32">
        <v>147</v>
      </c>
      <c r="D332" s="32">
        <v>165</v>
      </c>
    </row>
    <row r="333" spans="1:4" x14ac:dyDescent="0.3">
      <c r="A333" s="31">
        <v>431</v>
      </c>
      <c r="B333" s="34">
        <v>142.15213675213798</v>
      </c>
      <c r="C333" s="32">
        <v>147</v>
      </c>
      <c r="D333" s="32">
        <v>165</v>
      </c>
    </row>
    <row r="334" spans="1:4" x14ac:dyDescent="0.3">
      <c r="A334" s="31">
        <v>432</v>
      </c>
      <c r="B334" s="34">
        <v>142.08717948718072</v>
      </c>
      <c r="C334" s="32">
        <v>147</v>
      </c>
      <c r="D334" s="32">
        <v>165</v>
      </c>
    </row>
    <row r="335" spans="1:4" x14ac:dyDescent="0.3">
      <c r="A335" s="31">
        <v>433</v>
      </c>
      <c r="B335" s="34">
        <v>142.02222222222346</v>
      </c>
      <c r="C335" s="32">
        <v>147</v>
      </c>
      <c r="D335" s="32">
        <v>165</v>
      </c>
    </row>
    <row r="336" spans="1:4" x14ac:dyDescent="0.3">
      <c r="A336" s="31">
        <v>434</v>
      </c>
      <c r="B336" s="34">
        <v>141.9572649572662</v>
      </c>
      <c r="C336" s="32">
        <v>147</v>
      </c>
      <c r="D336" s="32">
        <v>165</v>
      </c>
    </row>
    <row r="337" spans="1:4" x14ac:dyDescent="0.3">
      <c r="A337" s="31">
        <v>435</v>
      </c>
      <c r="B337" s="34">
        <v>141.89230769230895</v>
      </c>
      <c r="C337" s="32">
        <v>147</v>
      </c>
      <c r="D337" s="32">
        <v>165</v>
      </c>
    </row>
    <row r="338" spans="1:4" x14ac:dyDescent="0.3">
      <c r="A338" s="31">
        <v>436</v>
      </c>
      <c r="B338" s="34">
        <v>141.82735042735169</v>
      </c>
      <c r="C338" s="32">
        <v>147</v>
      </c>
      <c r="D338" s="32">
        <v>165</v>
      </c>
    </row>
    <row r="339" spans="1:4" x14ac:dyDescent="0.3">
      <c r="A339" s="31">
        <v>437</v>
      </c>
      <c r="B339" s="34">
        <v>141.76239316239443</v>
      </c>
      <c r="C339" s="32">
        <v>147</v>
      </c>
      <c r="D339" s="32">
        <v>165</v>
      </c>
    </row>
    <row r="340" spans="1:4" x14ac:dyDescent="0.3">
      <c r="A340" s="31">
        <v>438</v>
      </c>
      <c r="B340" s="34">
        <v>141.69743589743717</v>
      </c>
      <c r="C340" s="32">
        <v>147</v>
      </c>
      <c r="D340" s="32">
        <v>165</v>
      </c>
    </row>
    <row r="341" spans="1:4" x14ac:dyDescent="0.3">
      <c r="A341" s="31">
        <v>439</v>
      </c>
      <c r="B341" s="34">
        <v>141.63247863247992</v>
      </c>
      <c r="C341" s="32">
        <v>147</v>
      </c>
      <c r="D341" s="32">
        <v>165</v>
      </c>
    </row>
    <row r="342" spans="1:4" x14ac:dyDescent="0.3">
      <c r="A342" s="31">
        <v>440</v>
      </c>
      <c r="B342" s="34">
        <v>141.56752136752266</v>
      </c>
      <c r="C342" s="32">
        <v>147</v>
      </c>
      <c r="D342" s="32">
        <v>165</v>
      </c>
    </row>
    <row r="343" spans="1:4" x14ac:dyDescent="0.3">
      <c r="A343" s="31">
        <v>441</v>
      </c>
      <c r="B343" s="34">
        <v>141.5025641025654</v>
      </c>
      <c r="C343" s="32">
        <v>147</v>
      </c>
      <c r="D343" s="32">
        <v>165</v>
      </c>
    </row>
    <row r="344" spans="1:4" x14ac:dyDescent="0.3">
      <c r="A344" s="31">
        <v>442</v>
      </c>
      <c r="B344" s="34">
        <v>141.43760683760814</v>
      </c>
      <c r="C344" s="32">
        <v>147</v>
      </c>
      <c r="D344" s="32">
        <v>165</v>
      </c>
    </row>
    <row r="345" spans="1:4" x14ac:dyDescent="0.3">
      <c r="A345" s="31">
        <v>443</v>
      </c>
      <c r="B345" s="34">
        <v>141.37264957265089</v>
      </c>
      <c r="C345" s="32">
        <v>147</v>
      </c>
      <c r="D345" s="32">
        <v>165</v>
      </c>
    </row>
    <row r="346" spans="1:4" x14ac:dyDescent="0.3">
      <c r="A346" s="31">
        <v>444</v>
      </c>
      <c r="B346" s="34">
        <v>141.30769230769363</v>
      </c>
      <c r="C346" s="32">
        <v>147</v>
      </c>
      <c r="D346" s="32">
        <v>165</v>
      </c>
    </row>
    <row r="347" spans="1:4" x14ac:dyDescent="0.3">
      <c r="A347" s="31">
        <v>445</v>
      </c>
      <c r="B347" s="34">
        <v>141.24273504273637</v>
      </c>
      <c r="C347" s="32">
        <v>147</v>
      </c>
      <c r="D347" s="32">
        <v>165</v>
      </c>
    </row>
    <row r="348" spans="1:4" x14ac:dyDescent="0.3">
      <c r="A348" s="31">
        <v>446</v>
      </c>
      <c r="B348" s="34">
        <v>141.17777777777911</v>
      </c>
      <c r="C348" s="32">
        <v>147</v>
      </c>
      <c r="D348" s="32">
        <v>165</v>
      </c>
    </row>
    <row r="349" spans="1:4" x14ac:dyDescent="0.3">
      <c r="A349" s="31">
        <v>447</v>
      </c>
      <c r="B349" s="34">
        <v>141.11282051282186</v>
      </c>
      <c r="C349" s="32">
        <v>147</v>
      </c>
      <c r="D349" s="32">
        <v>165</v>
      </c>
    </row>
    <row r="350" spans="1:4" x14ac:dyDescent="0.3">
      <c r="A350" s="31">
        <v>448</v>
      </c>
      <c r="B350" s="34">
        <v>141.0478632478646</v>
      </c>
      <c r="C350" s="32">
        <v>147</v>
      </c>
      <c r="D350" s="32">
        <v>165</v>
      </c>
    </row>
    <row r="351" spans="1:4" x14ac:dyDescent="0.3">
      <c r="A351" s="31">
        <v>449</v>
      </c>
      <c r="B351" s="34">
        <v>140.98290598290734</v>
      </c>
      <c r="C351" s="32">
        <v>147</v>
      </c>
      <c r="D351" s="32">
        <v>165</v>
      </c>
    </row>
    <row r="352" spans="1:4" x14ac:dyDescent="0.3">
      <c r="A352" s="35">
        <v>450</v>
      </c>
      <c r="B352" s="36">
        <v>140.91794871795008</v>
      </c>
      <c r="C352" s="36">
        <v>147</v>
      </c>
      <c r="D352" s="36">
        <v>165</v>
      </c>
    </row>
    <row r="353" spans="1:4" x14ac:dyDescent="0.3">
      <c r="A353" s="31">
        <v>451</v>
      </c>
      <c r="B353" s="34">
        <v>140.85299145299282</v>
      </c>
      <c r="C353" s="32">
        <v>147</v>
      </c>
      <c r="D353" s="32">
        <v>165</v>
      </c>
    </row>
    <row r="354" spans="1:4" x14ac:dyDescent="0.3">
      <c r="A354" s="31">
        <v>452</v>
      </c>
      <c r="B354" s="34">
        <v>140.78803418803557</v>
      </c>
      <c r="C354" s="32">
        <v>147</v>
      </c>
      <c r="D354" s="32">
        <v>165</v>
      </c>
    </row>
    <row r="355" spans="1:4" x14ac:dyDescent="0.3">
      <c r="A355" s="31">
        <v>453</v>
      </c>
      <c r="B355" s="34">
        <v>140.72307692307831</v>
      </c>
      <c r="C355" s="32">
        <v>147</v>
      </c>
      <c r="D355" s="32">
        <v>165</v>
      </c>
    </row>
    <row r="356" spans="1:4" x14ac:dyDescent="0.3">
      <c r="A356" s="31">
        <v>454</v>
      </c>
      <c r="B356" s="34">
        <v>140.65811965812105</v>
      </c>
      <c r="C356" s="32">
        <v>147</v>
      </c>
      <c r="D356" s="32">
        <v>165</v>
      </c>
    </row>
    <row r="357" spans="1:4" x14ac:dyDescent="0.3">
      <c r="A357" s="31">
        <v>455</v>
      </c>
      <c r="B357" s="34">
        <v>140.59316239316379</v>
      </c>
      <c r="C357" s="32">
        <v>147</v>
      </c>
      <c r="D357" s="32">
        <v>165</v>
      </c>
    </row>
    <row r="358" spans="1:4" x14ac:dyDescent="0.3">
      <c r="A358" s="31">
        <v>456</v>
      </c>
      <c r="B358" s="34">
        <v>140.52820512820654</v>
      </c>
      <c r="C358" s="32">
        <v>147</v>
      </c>
      <c r="D358" s="32">
        <v>165</v>
      </c>
    </row>
    <row r="359" spans="1:4" x14ac:dyDescent="0.3">
      <c r="A359" s="31">
        <v>457</v>
      </c>
      <c r="B359" s="34">
        <v>140.46324786324928</v>
      </c>
      <c r="C359" s="32">
        <v>147</v>
      </c>
      <c r="D359" s="32">
        <v>165</v>
      </c>
    </row>
    <row r="360" spans="1:4" x14ac:dyDescent="0.3">
      <c r="A360" s="31">
        <v>458</v>
      </c>
      <c r="B360" s="34">
        <v>140.39829059829202</v>
      </c>
      <c r="C360" s="32">
        <v>147</v>
      </c>
      <c r="D360" s="32">
        <v>165</v>
      </c>
    </row>
    <row r="361" spans="1:4" x14ac:dyDescent="0.3">
      <c r="A361" s="31">
        <v>459</v>
      </c>
      <c r="B361" s="34">
        <v>140.33333333333476</v>
      </c>
      <c r="C361" s="32">
        <v>147</v>
      </c>
      <c r="D361" s="32">
        <v>165</v>
      </c>
    </row>
    <row r="362" spans="1:4" x14ac:dyDescent="0.3">
      <c r="A362" s="31">
        <v>460</v>
      </c>
      <c r="B362" s="34">
        <v>140.26837606837751</v>
      </c>
      <c r="C362" s="32">
        <v>147</v>
      </c>
      <c r="D362" s="32">
        <v>165</v>
      </c>
    </row>
    <row r="363" spans="1:4" x14ac:dyDescent="0.3">
      <c r="A363" s="31">
        <v>461</v>
      </c>
      <c r="B363" s="34">
        <v>140.20341880342025</v>
      </c>
      <c r="C363" s="32">
        <v>147</v>
      </c>
      <c r="D363" s="32">
        <v>165</v>
      </c>
    </row>
    <row r="364" spans="1:4" x14ac:dyDescent="0.3">
      <c r="A364" s="31">
        <v>462</v>
      </c>
      <c r="B364" s="34">
        <v>140.13846153846299</v>
      </c>
      <c r="C364" s="32">
        <v>147</v>
      </c>
      <c r="D364" s="32">
        <v>165</v>
      </c>
    </row>
    <row r="365" spans="1:4" x14ac:dyDescent="0.3">
      <c r="A365" s="31">
        <v>463</v>
      </c>
      <c r="B365" s="34">
        <v>140.07350427350573</v>
      </c>
      <c r="C365" s="32">
        <v>147</v>
      </c>
      <c r="D365" s="32">
        <v>165</v>
      </c>
    </row>
    <row r="366" spans="1:4" x14ac:dyDescent="0.3">
      <c r="A366" s="31">
        <v>464</v>
      </c>
      <c r="B366" s="34">
        <v>140.00854700854848</v>
      </c>
      <c r="C366" s="32">
        <v>147</v>
      </c>
      <c r="D366" s="32">
        <v>165</v>
      </c>
    </row>
    <row r="367" spans="1:4" x14ac:dyDescent="0.3">
      <c r="A367" s="31">
        <v>465</v>
      </c>
      <c r="B367" s="34">
        <v>139.94358974359122</v>
      </c>
      <c r="C367" s="32">
        <v>147</v>
      </c>
      <c r="D367" s="32">
        <v>165</v>
      </c>
    </row>
    <row r="368" spans="1:4" x14ac:dyDescent="0.3">
      <c r="A368" s="31">
        <v>466</v>
      </c>
      <c r="B368" s="34">
        <v>139.87863247863396</v>
      </c>
      <c r="C368" s="32">
        <v>147</v>
      </c>
      <c r="D368" s="32">
        <v>165</v>
      </c>
    </row>
    <row r="369" spans="1:4" x14ac:dyDescent="0.3">
      <c r="A369" s="31">
        <v>467</v>
      </c>
      <c r="B369" s="34">
        <v>139.8136752136767</v>
      </c>
      <c r="C369" s="32">
        <v>147</v>
      </c>
      <c r="D369" s="32">
        <v>165</v>
      </c>
    </row>
    <row r="370" spans="1:4" x14ac:dyDescent="0.3">
      <c r="A370" s="31">
        <v>468</v>
      </c>
      <c r="B370" s="34">
        <v>139.74871794871945</v>
      </c>
      <c r="C370" s="32">
        <v>147</v>
      </c>
      <c r="D370" s="32">
        <v>165</v>
      </c>
    </row>
    <row r="371" spans="1:4" x14ac:dyDescent="0.3">
      <c r="A371" s="31">
        <v>469</v>
      </c>
      <c r="B371" s="34">
        <v>139.68376068376219</v>
      </c>
      <c r="C371" s="32">
        <v>147</v>
      </c>
      <c r="D371" s="32">
        <v>165</v>
      </c>
    </row>
    <row r="372" spans="1:4" x14ac:dyDescent="0.3">
      <c r="A372" s="31">
        <v>470</v>
      </c>
      <c r="B372" s="34">
        <v>139.61880341880493</v>
      </c>
      <c r="C372" s="32">
        <v>147</v>
      </c>
      <c r="D372" s="32">
        <v>165</v>
      </c>
    </row>
    <row r="373" spans="1:4" x14ac:dyDescent="0.3">
      <c r="A373" s="31">
        <v>471</v>
      </c>
      <c r="B373" s="34">
        <v>139.55384615384767</v>
      </c>
      <c r="C373" s="32">
        <v>147</v>
      </c>
      <c r="D373" s="32">
        <v>165</v>
      </c>
    </row>
    <row r="374" spans="1:4" x14ac:dyDescent="0.3">
      <c r="A374" s="31">
        <v>472</v>
      </c>
      <c r="B374" s="34">
        <v>139.48888888889041</v>
      </c>
      <c r="C374" s="32">
        <v>147</v>
      </c>
      <c r="D374" s="32">
        <v>165</v>
      </c>
    </row>
    <row r="375" spans="1:4" x14ac:dyDescent="0.3">
      <c r="A375" s="31">
        <v>473</v>
      </c>
      <c r="B375" s="34">
        <v>139.42393162393316</v>
      </c>
      <c r="C375" s="32">
        <v>147</v>
      </c>
      <c r="D375" s="32">
        <v>165</v>
      </c>
    </row>
    <row r="376" spans="1:4" x14ac:dyDescent="0.3">
      <c r="A376" s="31">
        <v>474</v>
      </c>
      <c r="B376" s="34">
        <v>139.3589743589759</v>
      </c>
      <c r="C376" s="32">
        <v>147</v>
      </c>
      <c r="D376" s="32">
        <v>165</v>
      </c>
    </row>
    <row r="377" spans="1:4" x14ac:dyDescent="0.3">
      <c r="A377" s="31">
        <v>475</v>
      </c>
      <c r="B377" s="34">
        <v>139.29401709401864</v>
      </c>
      <c r="C377" s="32">
        <v>147</v>
      </c>
      <c r="D377" s="32">
        <v>165</v>
      </c>
    </row>
    <row r="378" spans="1:4" x14ac:dyDescent="0.3">
      <c r="A378" s="31">
        <v>476</v>
      </c>
      <c r="B378" s="34">
        <v>139.22905982906138</v>
      </c>
      <c r="C378" s="32">
        <v>147</v>
      </c>
      <c r="D378" s="32">
        <v>165</v>
      </c>
    </row>
    <row r="379" spans="1:4" x14ac:dyDescent="0.3">
      <c r="A379" s="31">
        <v>477</v>
      </c>
      <c r="B379" s="34">
        <v>139.16410256410413</v>
      </c>
      <c r="C379" s="32">
        <v>147</v>
      </c>
      <c r="D379" s="32">
        <v>165</v>
      </c>
    </row>
    <row r="380" spans="1:4" x14ac:dyDescent="0.3">
      <c r="A380" s="31">
        <v>478</v>
      </c>
      <c r="B380" s="34">
        <v>139.09914529914687</v>
      </c>
      <c r="C380" s="32">
        <v>147</v>
      </c>
      <c r="D380" s="32">
        <v>165</v>
      </c>
    </row>
    <row r="381" spans="1:4" x14ac:dyDescent="0.3">
      <c r="A381" s="31">
        <v>479</v>
      </c>
      <c r="B381" s="34">
        <v>139.03418803418961</v>
      </c>
      <c r="C381" s="32">
        <v>147</v>
      </c>
      <c r="D381" s="32">
        <v>165</v>
      </c>
    </row>
    <row r="382" spans="1:4" x14ac:dyDescent="0.3">
      <c r="A382" s="31">
        <v>480</v>
      </c>
      <c r="B382" s="34">
        <v>138.96923076923235</v>
      </c>
      <c r="C382" s="32">
        <v>147</v>
      </c>
      <c r="D382" s="32">
        <v>165</v>
      </c>
    </row>
    <row r="383" spans="1:4" x14ac:dyDescent="0.3">
      <c r="A383" s="31">
        <v>481</v>
      </c>
      <c r="B383" s="34">
        <v>138.9042735042751</v>
      </c>
      <c r="C383" s="32">
        <v>147</v>
      </c>
      <c r="D383" s="32">
        <v>165</v>
      </c>
    </row>
    <row r="384" spans="1:4" x14ac:dyDescent="0.3">
      <c r="A384" s="31">
        <v>482</v>
      </c>
      <c r="B384" s="34">
        <v>138.83931623931784</v>
      </c>
      <c r="C384" s="32">
        <v>147</v>
      </c>
      <c r="D384" s="32">
        <v>165</v>
      </c>
    </row>
    <row r="385" spans="1:4" x14ac:dyDescent="0.3">
      <c r="A385" s="31">
        <v>483</v>
      </c>
      <c r="B385" s="34">
        <v>138.77435897436058</v>
      </c>
      <c r="C385" s="32">
        <v>147</v>
      </c>
      <c r="D385" s="32">
        <v>165</v>
      </c>
    </row>
    <row r="386" spans="1:4" x14ac:dyDescent="0.3">
      <c r="A386" s="31">
        <v>484</v>
      </c>
      <c r="B386" s="34">
        <v>138.70940170940332</v>
      </c>
      <c r="C386" s="32">
        <v>147</v>
      </c>
      <c r="D386" s="32">
        <v>165</v>
      </c>
    </row>
    <row r="387" spans="1:4" x14ac:dyDescent="0.3">
      <c r="A387" s="31">
        <v>485</v>
      </c>
      <c r="B387" s="34">
        <v>138.64444444444607</v>
      </c>
      <c r="C387" s="32">
        <v>147</v>
      </c>
      <c r="D387" s="32">
        <v>165</v>
      </c>
    </row>
    <row r="388" spans="1:4" x14ac:dyDescent="0.3">
      <c r="A388" s="31">
        <v>486</v>
      </c>
      <c r="B388" s="34">
        <v>138.57948717948881</v>
      </c>
      <c r="C388" s="32">
        <v>147</v>
      </c>
      <c r="D388" s="32">
        <v>165</v>
      </c>
    </row>
    <row r="389" spans="1:4" x14ac:dyDescent="0.3">
      <c r="A389" s="31">
        <v>487</v>
      </c>
      <c r="B389" s="34">
        <v>138.51452991453155</v>
      </c>
      <c r="C389" s="32">
        <v>147</v>
      </c>
      <c r="D389" s="32">
        <v>165</v>
      </c>
    </row>
    <row r="390" spans="1:4" x14ac:dyDescent="0.3">
      <c r="A390" s="31">
        <v>488</v>
      </c>
      <c r="B390" s="34">
        <v>138.44957264957429</v>
      </c>
      <c r="C390" s="32">
        <v>147</v>
      </c>
      <c r="D390" s="32">
        <v>165</v>
      </c>
    </row>
    <row r="391" spans="1:4" x14ac:dyDescent="0.3">
      <c r="A391" s="31">
        <v>489</v>
      </c>
      <c r="B391" s="34">
        <v>138.38461538461704</v>
      </c>
      <c r="C391" s="32">
        <v>147</v>
      </c>
      <c r="D391" s="32">
        <v>165</v>
      </c>
    </row>
    <row r="392" spans="1:4" x14ac:dyDescent="0.3">
      <c r="A392" s="31">
        <v>490</v>
      </c>
      <c r="B392" s="34">
        <v>138.31965811965978</v>
      </c>
      <c r="C392" s="32">
        <v>147</v>
      </c>
      <c r="D392" s="32">
        <v>165</v>
      </c>
    </row>
    <row r="393" spans="1:4" x14ac:dyDescent="0.3">
      <c r="A393" s="31">
        <v>491</v>
      </c>
      <c r="B393" s="34">
        <v>138.25470085470252</v>
      </c>
      <c r="C393" s="32">
        <v>147</v>
      </c>
      <c r="D393" s="32">
        <v>165</v>
      </c>
    </row>
    <row r="394" spans="1:4" x14ac:dyDescent="0.3">
      <c r="A394" s="31">
        <v>492</v>
      </c>
      <c r="B394" s="34">
        <v>138.18974358974526</v>
      </c>
      <c r="C394" s="32">
        <v>147</v>
      </c>
      <c r="D394" s="32">
        <v>165</v>
      </c>
    </row>
    <row r="395" spans="1:4" x14ac:dyDescent="0.3">
      <c r="A395" s="31">
        <v>493</v>
      </c>
      <c r="B395" s="34">
        <v>138.124786324788</v>
      </c>
      <c r="C395" s="32">
        <v>147</v>
      </c>
      <c r="D395" s="32">
        <v>165</v>
      </c>
    </row>
    <row r="396" spans="1:4" x14ac:dyDescent="0.3">
      <c r="A396" s="31">
        <v>494</v>
      </c>
      <c r="B396" s="34">
        <v>138.05982905983075</v>
      </c>
      <c r="C396" s="32">
        <v>147</v>
      </c>
      <c r="D396" s="32">
        <v>165</v>
      </c>
    </row>
    <row r="397" spans="1:4" x14ac:dyDescent="0.3">
      <c r="A397" s="31">
        <v>495</v>
      </c>
      <c r="B397" s="34">
        <v>137.99487179487349</v>
      </c>
      <c r="C397" s="32">
        <v>147</v>
      </c>
      <c r="D397" s="32">
        <v>165</v>
      </c>
    </row>
    <row r="398" spans="1:4" x14ac:dyDescent="0.3">
      <c r="A398" s="31">
        <v>496</v>
      </c>
      <c r="B398" s="34">
        <v>137.92991452991623</v>
      </c>
      <c r="C398" s="32">
        <v>147</v>
      </c>
      <c r="D398" s="32">
        <v>165</v>
      </c>
    </row>
    <row r="399" spans="1:4" x14ac:dyDescent="0.3">
      <c r="A399" s="31">
        <v>497</v>
      </c>
      <c r="B399" s="34">
        <v>137.86495726495897</v>
      </c>
      <c r="C399" s="32">
        <v>147</v>
      </c>
      <c r="D399" s="32">
        <v>165</v>
      </c>
    </row>
    <row r="400" spans="1:4" x14ac:dyDescent="0.3">
      <c r="A400" s="31">
        <v>498</v>
      </c>
      <c r="B400" s="34">
        <v>137.80000000000172</v>
      </c>
      <c r="C400" s="32">
        <v>147</v>
      </c>
      <c r="D400" s="32">
        <v>165</v>
      </c>
    </row>
    <row r="401" spans="1:4" x14ac:dyDescent="0.3">
      <c r="A401" s="31">
        <v>499</v>
      </c>
      <c r="B401" s="34">
        <v>137.73504273504446</v>
      </c>
      <c r="C401" s="32">
        <v>147</v>
      </c>
      <c r="D401" s="32">
        <v>165</v>
      </c>
    </row>
    <row r="402" spans="1:4" x14ac:dyDescent="0.3">
      <c r="A402" s="35">
        <v>500</v>
      </c>
      <c r="B402" s="35">
        <v>137.80000000000001</v>
      </c>
      <c r="C402" s="36">
        <v>147</v>
      </c>
      <c r="D402" s="36">
        <v>165</v>
      </c>
    </row>
    <row r="403" spans="1:4" x14ac:dyDescent="0.3">
      <c r="A403" s="31">
        <v>501</v>
      </c>
      <c r="B403" s="34">
        <v>137.73729924242426</v>
      </c>
      <c r="C403" s="32">
        <v>147</v>
      </c>
      <c r="D403" s="32">
        <v>165</v>
      </c>
    </row>
    <row r="404" spans="1:4" x14ac:dyDescent="0.3">
      <c r="A404" s="31">
        <v>502</v>
      </c>
      <c r="B404" s="34">
        <v>137.6745984848485</v>
      </c>
      <c r="C404" s="32">
        <v>147</v>
      </c>
      <c r="D404" s="32">
        <v>165</v>
      </c>
    </row>
    <row r="405" spans="1:4" x14ac:dyDescent="0.3">
      <c r="A405" s="31">
        <v>503</v>
      </c>
      <c r="B405" s="34">
        <v>137.61189772727275</v>
      </c>
      <c r="C405" s="32">
        <v>147</v>
      </c>
      <c r="D405" s="32">
        <v>165</v>
      </c>
    </row>
    <row r="406" spans="1:4" x14ac:dyDescent="0.3">
      <c r="A406" s="31">
        <v>504</v>
      </c>
      <c r="B406" s="34">
        <v>137.54919696969699</v>
      </c>
      <c r="C406" s="32">
        <v>147</v>
      </c>
      <c r="D406" s="32">
        <v>165</v>
      </c>
    </row>
    <row r="407" spans="1:4" x14ac:dyDescent="0.3">
      <c r="A407" s="31">
        <v>505</v>
      </c>
      <c r="B407" s="34">
        <v>137.48649621212124</v>
      </c>
      <c r="C407" s="32">
        <v>147</v>
      </c>
      <c r="D407" s="32">
        <v>165</v>
      </c>
    </row>
    <row r="408" spans="1:4" x14ac:dyDescent="0.3">
      <c r="A408" s="31">
        <v>506</v>
      </c>
      <c r="B408" s="34">
        <v>137.42379545454548</v>
      </c>
      <c r="C408" s="32">
        <v>147</v>
      </c>
      <c r="D408" s="32">
        <v>165</v>
      </c>
    </row>
    <row r="409" spans="1:4" x14ac:dyDescent="0.3">
      <c r="A409" s="31">
        <v>507</v>
      </c>
      <c r="B409" s="34">
        <v>137.36109469696973</v>
      </c>
      <c r="C409" s="32">
        <v>147</v>
      </c>
      <c r="D409" s="32">
        <v>165</v>
      </c>
    </row>
    <row r="410" spans="1:4" x14ac:dyDescent="0.3">
      <c r="A410" s="31">
        <v>508</v>
      </c>
      <c r="B410" s="34">
        <v>137.29839393939397</v>
      </c>
      <c r="C410" s="32">
        <v>147</v>
      </c>
      <c r="D410" s="32">
        <v>165</v>
      </c>
    </row>
    <row r="411" spans="1:4" x14ac:dyDescent="0.3">
      <c r="A411" s="31">
        <v>509</v>
      </c>
      <c r="B411" s="34">
        <v>137.23569318181822</v>
      </c>
      <c r="C411" s="32">
        <v>147</v>
      </c>
      <c r="D411" s="32">
        <v>165</v>
      </c>
    </row>
    <row r="412" spans="1:4" x14ac:dyDescent="0.3">
      <c r="A412" s="31">
        <v>510</v>
      </c>
      <c r="B412" s="34">
        <v>137.17299242424247</v>
      </c>
      <c r="C412" s="32">
        <v>147</v>
      </c>
      <c r="D412" s="32">
        <v>165</v>
      </c>
    </row>
    <row r="413" spans="1:4" x14ac:dyDescent="0.3">
      <c r="A413" s="31">
        <v>511</v>
      </c>
      <c r="B413" s="34">
        <v>137.11029166666671</v>
      </c>
      <c r="C413" s="32">
        <v>147</v>
      </c>
      <c r="D413" s="32">
        <v>165</v>
      </c>
    </row>
    <row r="414" spans="1:4" x14ac:dyDescent="0.3">
      <c r="A414" s="31">
        <v>512</v>
      </c>
      <c r="B414" s="34">
        <v>137.04759090909096</v>
      </c>
      <c r="C414" s="32">
        <v>147</v>
      </c>
      <c r="D414" s="32">
        <v>165</v>
      </c>
    </row>
    <row r="415" spans="1:4" x14ac:dyDescent="0.3">
      <c r="A415" s="31">
        <v>513</v>
      </c>
      <c r="B415" s="34">
        <v>136.9848901515152</v>
      </c>
      <c r="C415" s="32">
        <v>147</v>
      </c>
      <c r="D415" s="32">
        <v>165</v>
      </c>
    </row>
    <row r="416" spans="1:4" x14ac:dyDescent="0.3">
      <c r="A416" s="31">
        <v>514</v>
      </c>
      <c r="B416" s="34">
        <v>136.92218939393945</v>
      </c>
      <c r="C416" s="32">
        <v>147</v>
      </c>
      <c r="D416" s="32">
        <v>165</v>
      </c>
    </row>
    <row r="417" spans="1:4" x14ac:dyDescent="0.3">
      <c r="A417" s="31">
        <v>515</v>
      </c>
      <c r="B417" s="34">
        <v>136.85948863636369</v>
      </c>
      <c r="C417" s="32">
        <v>147</v>
      </c>
      <c r="D417" s="32">
        <v>165</v>
      </c>
    </row>
    <row r="418" spans="1:4" x14ac:dyDescent="0.3">
      <c r="A418" s="31">
        <v>516</v>
      </c>
      <c r="B418" s="34">
        <v>136.79678787878794</v>
      </c>
      <c r="C418" s="32">
        <v>147</v>
      </c>
      <c r="D418" s="32">
        <v>165</v>
      </c>
    </row>
    <row r="419" spans="1:4" x14ac:dyDescent="0.3">
      <c r="A419" s="31">
        <v>517</v>
      </c>
      <c r="B419" s="34">
        <v>136.73408712121218</v>
      </c>
      <c r="C419" s="32">
        <v>147</v>
      </c>
      <c r="D419" s="32">
        <v>165</v>
      </c>
    </row>
    <row r="420" spans="1:4" x14ac:dyDescent="0.3">
      <c r="A420" s="31">
        <v>518</v>
      </c>
      <c r="B420" s="34">
        <v>136.67138636363643</v>
      </c>
      <c r="C420" s="32">
        <v>147</v>
      </c>
      <c r="D420" s="32">
        <v>165</v>
      </c>
    </row>
    <row r="421" spans="1:4" x14ac:dyDescent="0.3">
      <c r="A421" s="31">
        <v>519</v>
      </c>
      <c r="B421" s="34">
        <v>136.60868560606067</v>
      </c>
      <c r="C421" s="32">
        <v>147</v>
      </c>
      <c r="D421" s="32">
        <v>165</v>
      </c>
    </row>
    <row r="422" spans="1:4" x14ac:dyDescent="0.3">
      <c r="A422" s="31">
        <v>520</v>
      </c>
      <c r="B422" s="34">
        <v>136.54598484848492</v>
      </c>
      <c r="C422" s="32">
        <v>147</v>
      </c>
      <c r="D422" s="32">
        <v>165</v>
      </c>
    </row>
    <row r="423" spans="1:4" x14ac:dyDescent="0.3">
      <c r="A423" s="31">
        <v>521</v>
      </c>
      <c r="B423" s="34">
        <v>136.48328409090917</v>
      </c>
      <c r="C423" s="32">
        <v>147</v>
      </c>
      <c r="D423" s="32">
        <v>165</v>
      </c>
    </row>
    <row r="424" spans="1:4" x14ac:dyDescent="0.3">
      <c r="A424" s="31">
        <v>522</v>
      </c>
      <c r="B424" s="34">
        <v>136.42058333333341</v>
      </c>
      <c r="C424" s="32">
        <v>147</v>
      </c>
      <c r="D424" s="32">
        <v>165</v>
      </c>
    </row>
    <row r="425" spans="1:4" x14ac:dyDescent="0.3">
      <c r="A425" s="31">
        <v>523</v>
      </c>
      <c r="B425" s="34">
        <v>136.35788257575766</v>
      </c>
      <c r="C425" s="32">
        <v>147</v>
      </c>
      <c r="D425" s="32">
        <v>165</v>
      </c>
    </row>
    <row r="426" spans="1:4" x14ac:dyDescent="0.3">
      <c r="A426" s="31">
        <v>524</v>
      </c>
      <c r="B426" s="34">
        <v>136.2951818181819</v>
      </c>
      <c r="C426" s="32">
        <v>147</v>
      </c>
      <c r="D426" s="32">
        <v>165</v>
      </c>
    </row>
    <row r="427" spans="1:4" x14ac:dyDescent="0.3">
      <c r="A427" s="31">
        <v>525</v>
      </c>
      <c r="B427" s="34">
        <v>136.23248106060615</v>
      </c>
      <c r="C427" s="32">
        <v>147</v>
      </c>
      <c r="D427" s="32">
        <v>165</v>
      </c>
    </row>
    <row r="428" spans="1:4" x14ac:dyDescent="0.3">
      <c r="A428" s="31">
        <v>526</v>
      </c>
      <c r="B428" s="34">
        <v>136.16978030303039</v>
      </c>
      <c r="C428" s="32">
        <v>147</v>
      </c>
      <c r="D428" s="32">
        <v>165</v>
      </c>
    </row>
    <row r="429" spans="1:4" x14ac:dyDescent="0.3">
      <c r="A429" s="31">
        <v>527</v>
      </c>
      <c r="B429" s="34">
        <v>136.10707954545464</v>
      </c>
      <c r="C429" s="32">
        <v>147</v>
      </c>
      <c r="D429" s="32">
        <v>165</v>
      </c>
    </row>
    <row r="430" spans="1:4" x14ac:dyDescent="0.3">
      <c r="A430" s="31">
        <v>528</v>
      </c>
      <c r="B430" s="34">
        <v>136.04437878787888</v>
      </c>
      <c r="C430" s="32">
        <v>147</v>
      </c>
      <c r="D430" s="32">
        <v>165</v>
      </c>
    </row>
    <row r="431" spans="1:4" x14ac:dyDescent="0.3">
      <c r="A431" s="31">
        <v>529</v>
      </c>
      <c r="B431" s="34">
        <v>135.98167803030313</v>
      </c>
      <c r="C431" s="32">
        <v>147</v>
      </c>
      <c r="D431" s="32">
        <v>165</v>
      </c>
    </row>
    <row r="432" spans="1:4" x14ac:dyDescent="0.3">
      <c r="A432" s="31">
        <v>530</v>
      </c>
      <c r="B432" s="34">
        <v>135.91897727272737</v>
      </c>
      <c r="C432" s="32">
        <v>147</v>
      </c>
      <c r="D432" s="32">
        <v>165</v>
      </c>
    </row>
    <row r="433" spans="1:4" x14ac:dyDescent="0.3">
      <c r="A433" s="31">
        <v>531</v>
      </c>
      <c r="B433" s="34">
        <v>135.85627651515162</v>
      </c>
      <c r="C433" s="32">
        <v>147</v>
      </c>
      <c r="D433" s="32">
        <v>165</v>
      </c>
    </row>
    <row r="434" spans="1:4" x14ac:dyDescent="0.3">
      <c r="A434" s="31">
        <v>532</v>
      </c>
      <c r="B434" s="34">
        <v>135.79357575757587</v>
      </c>
      <c r="C434" s="32">
        <v>147</v>
      </c>
      <c r="D434" s="32">
        <v>165</v>
      </c>
    </row>
    <row r="435" spans="1:4" x14ac:dyDescent="0.3">
      <c r="A435" s="31">
        <v>533</v>
      </c>
      <c r="B435" s="34">
        <v>135.73087500000011</v>
      </c>
      <c r="C435" s="32">
        <v>147</v>
      </c>
      <c r="D435" s="32">
        <v>165</v>
      </c>
    </row>
    <row r="436" spans="1:4" x14ac:dyDescent="0.3">
      <c r="A436" s="31">
        <v>534</v>
      </c>
      <c r="B436" s="34">
        <v>135.66817424242436</v>
      </c>
      <c r="C436" s="32">
        <v>147</v>
      </c>
      <c r="D436" s="32">
        <v>165</v>
      </c>
    </row>
    <row r="437" spans="1:4" x14ac:dyDescent="0.3">
      <c r="A437" s="31">
        <v>535</v>
      </c>
      <c r="B437" s="34">
        <v>135.6054734848486</v>
      </c>
      <c r="C437" s="32">
        <v>147</v>
      </c>
      <c r="D437" s="32">
        <v>165</v>
      </c>
    </row>
    <row r="438" spans="1:4" x14ac:dyDescent="0.3">
      <c r="A438" s="31">
        <v>536</v>
      </c>
      <c r="B438" s="34">
        <v>135.54277272727285</v>
      </c>
      <c r="C438" s="32">
        <v>147</v>
      </c>
      <c r="D438" s="32">
        <v>165</v>
      </c>
    </row>
    <row r="439" spans="1:4" x14ac:dyDescent="0.3">
      <c r="A439" s="31">
        <v>537</v>
      </c>
      <c r="B439" s="34">
        <v>135.48007196969709</v>
      </c>
      <c r="C439" s="32">
        <v>147</v>
      </c>
      <c r="D439" s="32">
        <v>165</v>
      </c>
    </row>
    <row r="440" spans="1:4" x14ac:dyDescent="0.3">
      <c r="A440" s="31">
        <v>538</v>
      </c>
      <c r="B440" s="34">
        <v>135.41737121212134</v>
      </c>
      <c r="C440" s="32">
        <v>147</v>
      </c>
      <c r="D440" s="32">
        <v>165</v>
      </c>
    </row>
    <row r="441" spans="1:4" x14ac:dyDescent="0.3">
      <c r="A441" s="31">
        <v>539</v>
      </c>
      <c r="B441" s="34">
        <v>135.35467045454558</v>
      </c>
      <c r="C441" s="32">
        <v>147</v>
      </c>
      <c r="D441" s="32">
        <v>165</v>
      </c>
    </row>
    <row r="442" spans="1:4" x14ac:dyDescent="0.3">
      <c r="A442" s="31">
        <v>540</v>
      </c>
      <c r="B442" s="34">
        <v>135.29196969696983</v>
      </c>
      <c r="C442" s="32">
        <v>147</v>
      </c>
      <c r="D442" s="32">
        <v>165</v>
      </c>
    </row>
    <row r="443" spans="1:4" x14ac:dyDescent="0.3">
      <c r="A443" s="31">
        <v>541</v>
      </c>
      <c r="B443" s="34">
        <v>135.22926893939407</v>
      </c>
      <c r="C443" s="32">
        <v>147</v>
      </c>
      <c r="D443" s="32">
        <v>165</v>
      </c>
    </row>
    <row r="444" spans="1:4" x14ac:dyDescent="0.3">
      <c r="A444" s="31">
        <v>542</v>
      </c>
      <c r="B444" s="34">
        <v>135.16656818181832</v>
      </c>
      <c r="C444" s="32">
        <v>147</v>
      </c>
      <c r="D444" s="32">
        <v>165</v>
      </c>
    </row>
    <row r="445" spans="1:4" x14ac:dyDescent="0.3">
      <c r="A445" s="31">
        <v>543</v>
      </c>
      <c r="B445" s="34">
        <v>135.10386742424257</v>
      </c>
      <c r="C445" s="34">
        <v>146.98849999999996</v>
      </c>
      <c r="D445" s="32">
        <v>165</v>
      </c>
    </row>
    <row r="446" spans="1:4" x14ac:dyDescent="0.3">
      <c r="A446" s="31">
        <v>544</v>
      </c>
      <c r="B446" s="34">
        <v>135.04116666666681</v>
      </c>
      <c r="C446" s="34">
        <v>146.96299999999997</v>
      </c>
      <c r="D446" s="32">
        <v>165</v>
      </c>
    </row>
    <row r="447" spans="1:4" x14ac:dyDescent="0.3">
      <c r="A447" s="31">
        <v>545</v>
      </c>
      <c r="B447" s="34">
        <v>134.97846590909106</v>
      </c>
      <c r="C447" s="34">
        <v>146.93749999999997</v>
      </c>
      <c r="D447" s="32">
        <v>165</v>
      </c>
    </row>
    <row r="448" spans="1:4" x14ac:dyDescent="0.3">
      <c r="A448" s="31">
        <v>546</v>
      </c>
      <c r="B448" s="34">
        <v>134.9157651515153</v>
      </c>
      <c r="C448" s="34">
        <v>146.91199999999998</v>
      </c>
      <c r="D448" s="32">
        <v>165</v>
      </c>
    </row>
    <row r="449" spans="1:4" x14ac:dyDescent="0.3">
      <c r="A449" s="31">
        <v>547</v>
      </c>
      <c r="B449" s="34">
        <v>134.85306439393955</v>
      </c>
      <c r="C449" s="34">
        <v>146.88649999999998</v>
      </c>
      <c r="D449" s="32">
        <v>165</v>
      </c>
    </row>
    <row r="450" spans="1:4" x14ac:dyDescent="0.3">
      <c r="A450" s="31">
        <v>548</v>
      </c>
      <c r="B450" s="34">
        <v>134.79036363636379</v>
      </c>
      <c r="C450" s="34">
        <v>146.86099999999999</v>
      </c>
      <c r="D450" s="32">
        <v>165</v>
      </c>
    </row>
    <row r="451" spans="1:4" x14ac:dyDescent="0.3">
      <c r="A451" s="31">
        <v>549</v>
      </c>
      <c r="B451" s="34">
        <v>134.72766287878804</v>
      </c>
      <c r="C451" s="34">
        <v>146.8355</v>
      </c>
      <c r="D451" s="32">
        <v>165</v>
      </c>
    </row>
    <row r="452" spans="1:4" x14ac:dyDescent="0.3">
      <c r="A452" s="35">
        <v>550</v>
      </c>
      <c r="B452" s="36">
        <v>134.66496212121228</v>
      </c>
      <c r="C452" s="36">
        <v>146.81</v>
      </c>
      <c r="D452" s="36">
        <v>165</v>
      </c>
    </row>
    <row r="453" spans="1:4" x14ac:dyDescent="0.3">
      <c r="A453" s="31">
        <v>551</v>
      </c>
      <c r="B453" s="34">
        <v>134.60226136363653</v>
      </c>
      <c r="C453" s="34">
        <v>146.78477777777778</v>
      </c>
      <c r="D453" s="32">
        <v>165</v>
      </c>
    </row>
    <row r="454" spans="1:4" x14ac:dyDescent="0.3">
      <c r="A454" s="31">
        <v>552</v>
      </c>
      <c r="B454" s="34">
        <v>134.53956060606077</v>
      </c>
      <c r="C454" s="34">
        <v>146.75955555555555</v>
      </c>
      <c r="D454" s="32">
        <v>165</v>
      </c>
    </row>
    <row r="455" spans="1:4" x14ac:dyDescent="0.3">
      <c r="A455" s="31">
        <v>553</v>
      </c>
      <c r="B455" s="34">
        <v>134.47685984848502</v>
      </c>
      <c r="C455" s="34">
        <v>146.73433333333332</v>
      </c>
      <c r="D455" s="32">
        <v>165</v>
      </c>
    </row>
    <row r="456" spans="1:4" x14ac:dyDescent="0.3">
      <c r="A456" s="31">
        <v>554</v>
      </c>
      <c r="B456" s="34">
        <v>134.41415909090927</v>
      </c>
      <c r="C456" s="34">
        <v>146.7091111111111</v>
      </c>
      <c r="D456" s="32">
        <v>165</v>
      </c>
    </row>
    <row r="457" spans="1:4" x14ac:dyDescent="0.3">
      <c r="A457" s="31">
        <v>555</v>
      </c>
      <c r="B457" s="34">
        <v>134.35145833333351</v>
      </c>
      <c r="C457" s="34">
        <v>146.68388888888887</v>
      </c>
      <c r="D457" s="32">
        <v>165</v>
      </c>
    </row>
    <row r="458" spans="1:4" x14ac:dyDescent="0.3">
      <c r="A458" s="31">
        <v>556</v>
      </c>
      <c r="B458" s="34">
        <v>134.28875757575776</v>
      </c>
      <c r="C458" s="34">
        <v>146.65866666666665</v>
      </c>
      <c r="D458" s="32">
        <v>165</v>
      </c>
    </row>
    <row r="459" spans="1:4" x14ac:dyDescent="0.3">
      <c r="A459" s="31">
        <v>557</v>
      </c>
      <c r="B459" s="34">
        <v>134.226056818182</v>
      </c>
      <c r="C459" s="34">
        <v>146.63344444444442</v>
      </c>
      <c r="D459" s="32">
        <v>165</v>
      </c>
    </row>
    <row r="460" spans="1:4" x14ac:dyDescent="0.3">
      <c r="A460" s="31">
        <v>558</v>
      </c>
      <c r="B460" s="34">
        <v>134.16335606060625</v>
      </c>
      <c r="C460" s="34">
        <v>146.6082222222222</v>
      </c>
      <c r="D460" s="32">
        <v>165</v>
      </c>
    </row>
    <row r="461" spans="1:4" x14ac:dyDescent="0.3">
      <c r="A461" s="31">
        <v>559</v>
      </c>
      <c r="B461" s="34">
        <v>134.10065530303049</v>
      </c>
      <c r="C461" s="34">
        <v>146.58299999999997</v>
      </c>
      <c r="D461" s="32">
        <v>165</v>
      </c>
    </row>
    <row r="462" spans="1:4" x14ac:dyDescent="0.3">
      <c r="A462" s="31">
        <v>560</v>
      </c>
      <c r="B462" s="34">
        <v>134.03795454545474</v>
      </c>
      <c r="C462" s="34">
        <v>146.55777777777774</v>
      </c>
      <c r="D462" s="32">
        <v>165</v>
      </c>
    </row>
    <row r="463" spans="1:4" x14ac:dyDescent="0.3">
      <c r="A463" s="31">
        <v>561</v>
      </c>
      <c r="B463" s="34">
        <v>133.97525378787898</v>
      </c>
      <c r="C463" s="34">
        <v>146.53255555555552</v>
      </c>
      <c r="D463" s="32">
        <v>165</v>
      </c>
    </row>
    <row r="464" spans="1:4" x14ac:dyDescent="0.3">
      <c r="A464" s="31">
        <v>562</v>
      </c>
      <c r="B464" s="34">
        <v>133.91255303030323</v>
      </c>
      <c r="C464" s="34">
        <v>146.50733333333329</v>
      </c>
      <c r="D464" s="32">
        <v>165</v>
      </c>
    </row>
    <row r="465" spans="1:4" x14ac:dyDescent="0.3">
      <c r="A465" s="31">
        <v>563</v>
      </c>
      <c r="B465" s="34">
        <v>133.84985227272747</v>
      </c>
      <c r="C465" s="34">
        <v>146.48211111111107</v>
      </c>
      <c r="D465" s="32">
        <v>165</v>
      </c>
    </row>
    <row r="466" spans="1:4" x14ac:dyDescent="0.3">
      <c r="A466" s="31">
        <v>564</v>
      </c>
      <c r="B466" s="34">
        <v>133.78715151515172</v>
      </c>
      <c r="C466" s="34">
        <v>146.45688888888884</v>
      </c>
      <c r="D466" s="32">
        <v>165</v>
      </c>
    </row>
    <row r="467" spans="1:4" x14ac:dyDescent="0.3">
      <c r="A467" s="31">
        <v>565</v>
      </c>
      <c r="B467" s="34">
        <v>133.72445075757597</v>
      </c>
      <c r="C467" s="34">
        <v>146.43166666666662</v>
      </c>
      <c r="D467" s="32">
        <v>165</v>
      </c>
    </row>
    <row r="468" spans="1:4" x14ac:dyDescent="0.3">
      <c r="A468" s="31">
        <v>566</v>
      </c>
      <c r="B468" s="34">
        <v>133.66175000000021</v>
      </c>
      <c r="C468" s="34">
        <v>146.40644444444439</v>
      </c>
      <c r="D468" s="32">
        <v>165</v>
      </c>
    </row>
    <row r="469" spans="1:4" x14ac:dyDescent="0.3">
      <c r="A469" s="31">
        <v>567</v>
      </c>
      <c r="B469" s="34">
        <v>133.59904924242446</v>
      </c>
      <c r="C469" s="34">
        <v>146.38122222222216</v>
      </c>
      <c r="D469" s="32">
        <v>165</v>
      </c>
    </row>
    <row r="470" spans="1:4" x14ac:dyDescent="0.3">
      <c r="A470" s="31">
        <v>568</v>
      </c>
      <c r="B470" s="34">
        <v>133.5363484848487</v>
      </c>
      <c r="C470" s="34">
        <v>146.35599999999994</v>
      </c>
      <c r="D470" s="32">
        <v>165</v>
      </c>
    </row>
    <row r="471" spans="1:4" x14ac:dyDescent="0.3">
      <c r="A471" s="31">
        <v>569</v>
      </c>
      <c r="B471" s="34">
        <v>133.47364772727295</v>
      </c>
      <c r="C471" s="34">
        <v>146.33077777777771</v>
      </c>
      <c r="D471" s="32">
        <v>165</v>
      </c>
    </row>
    <row r="472" spans="1:4" x14ac:dyDescent="0.3">
      <c r="A472" s="31">
        <v>570</v>
      </c>
      <c r="B472" s="34">
        <v>133.41094696969719</v>
      </c>
      <c r="C472" s="34">
        <v>146.30555555555549</v>
      </c>
      <c r="D472" s="32">
        <v>165</v>
      </c>
    </row>
    <row r="473" spans="1:4" x14ac:dyDescent="0.3">
      <c r="A473" s="31">
        <v>571</v>
      </c>
      <c r="B473" s="34">
        <v>133.34824621212144</v>
      </c>
      <c r="C473" s="34">
        <v>146.28033333333326</v>
      </c>
      <c r="D473" s="32">
        <v>165</v>
      </c>
    </row>
    <row r="474" spans="1:4" x14ac:dyDescent="0.3">
      <c r="A474" s="31">
        <v>572</v>
      </c>
      <c r="B474" s="34">
        <v>133.28554545454568</v>
      </c>
      <c r="C474" s="34">
        <v>146.25511111111103</v>
      </c>
      <c r="D474" s="32">
        <v>165</v>
      </c>
    </row>
    <row r="475" spans="1:4" x14ac:dyDescent="0.3">
      <c r="A475" s="31">
        <v>573</v>
      </c>
      <c r="B475" s="34">
        <v>133.22284469696993</v>
      </c>
      <c r="C475" s="34">
        <v>146.22988888888881</v>
      </c>
      <c r="D475" s="32">
        <v>165</v>
      </c>
    </row>
    <row r="476" spans="1:4" x14ac:dyDescent="0.3">
      <c r="A476" s="31">
        <v>574</v>
      </c>
      <c r="B476" s="34">
        <v>133.16014393939417</v>
      </c>
      <c r="C476" s="34">
        <v>146.20466666666658</v>
      </c>
      <c r="D476" s="32">
        <v>165</v>
      </c>
    </row>
    <row r="477" spans="1:4" x14ac:dyDescent="0.3">
      <c r="A477" s="31">
        <v>575</v>
      </c>
      <c r="B477" s="34">
        <v>133.09744318181842</v>
      </c>
      <c r="C477" s="34">
        <v>146.17944444444436</v>
      </c>
      <c r="D477" s="32">
        <v>165</v>
      </c>
    </row>
    <row r="478" spans="1:4" x14ac:dyDescent="0.3">
      <c r="A478" s="31">
        <v>576</v>
      </c>
      <c r="B478" s="34">
        <v>133.03474242424267</v>
      </c>
      <c r="C478" s="34">
        <v>146.15422222222213</v>
      </c>
      <c r="D478" s="32">
        <v>165</v>
      </c>
    </row>
    <row r="479" spans="1:4" x14ac:dyDescent="0.3">
      <c r="A479" s="31">
        <v>577</v>
      </c>
      <c r="B479" s="34">
        <v>132.97204166666691</v>
      </c>
      <c r="C479" s="34">
        <v>146.12899999999991</v>
      </c>
      <c r="D479" s="32">
        <v>165</v>
      </c>
    </row>
    <row r="480" spans="1:4" x14ac:dyDescent="0.3">
      <c r="A480" s="31">
        <v>578</v>
      </c>
      <c r="B480" s="34">
        <v>132.90934090909116</v>
      </c>
      <c r="C480" s="34">
        <v>146.10377777777768</v>
      </c>
      <c r="D480" s="32">
        <v>165</v>
      </c>
    </row>
    <row r="481" spans="1:4" x14ac:dyDescent="0.3">
      <c r="A481" s="31">
        <v>579</v>
      </c>
      <c r="B481" s="34">
        <v>132.8466401515154</v>
      </c>
      <c r="C481" s="34">
        <v>146.07855555555545</v>
      </c>
      <c r="D481" s="32">
        <v>165</v>
      </c>
    </row>
    <row r="482" spans="1:4" x14ac:dyDescent="0.3">
      <c r="A482" s="31">
        <v>580</v>
      </c>
      <c r="B482" s="34">
        <v>132.78393939393965</v>
      </c>
      <c r="C482" s="34">
        <v>146.05333333333323</v>
      </c>
      <c r="D482" s="32">
        <v>165</v>
      </c>
    </row>
    <row r="483" spans="1:4" x14ac:dyDescent="0.3">
      <c r="A483" s="31">
        <v>581</v>
      </c>
      <c r="B483" s="34">
        <v>132.72123863636389</v>
      </c>
      <c r="C483" s="34">
        <v>146.028111111111</v>
      </c>
      <c r="D483" s="32">
        <v>165</v>
      </c>
    </row>
    <row r="484" spans="1:4" x14ac:dyDescent="0.3">
      <c r="A484" s="31">
        <v>582</v>
      </c>
      <c r="B484" s="34">
        <v>132.65853787878814</v>
      </c>
      <c r="C484" s="34">
        <v>146.00288888888878</v>
      </c>
      <c r="D484" s="32">
        <v>165</v>
      </c>
    </row>
    <row r="485" spans="1:4" x14ac:dyDescent="0.3">
      <c r="A485" s="31">
        <v>583</v>
      </c>
      <c r="B485" s="34">
        <v>132.59583712121238</v>
      </c>
      <c r="C485" s="34">
        <v>145.97766666666655</v>
      </c>
      <c r="D485" s="32">
        <v>165</v>
      </c>
    </row>
    <row r="486" spans="1:4" x14ac:dyDescent="0.3">
      <c r="A486" s="31">
        <v>584</v>
      </c>
      <c r="B486" s="34">
        <v>132.53313636363663</v>
      </c>
      <c r="C486" s="34">
        <v>145.95244444444432</v>
      </c>
      <c r="D486" s="32">
        <v>165</v>
      </c>
    </row>
    <row r="487" spans="1:4" x14ac:dyDescent="0.3">
      <c r="A487" s="31">
        <v>585</v>
      </c>
      <c r="B487" s="34">
        <v>132.47043560606087</v>
      </c>
      <c r="C487" s="34">
        <v>145.9272222222221</v>
      </c>
      <c r="D487" s="32">
        <v>165</v>
      </c>
    </row>
    <row r="488" spans="1:4" x14ac:dyDescent="0.3">
      <c r="A488" s="31">
        <v>586</v>
      </c>
      <c r="B488" s="34">
        <v>132.40773484848512</v>
      </c>
      <c r="C488" s="34">
        <v>145.90199999999987</v>
      </c>
      <c r="D488" s="32">
        <v>165</v>
      </c>
    </row>
    <row r="489" spans="1:4" x14ac:dyDescent="0.3">
      <c r="A489" s="31">
        <v>587</v>
      </c>
      <c r="B489" s="34">
        <v>132.34503409090937</v>
      </c>
      <c r="C489" s="34">
        <v>145.87677777777765</v>
      </c>
      <c r="D489" s="32">
        <v>165</v>
      </c>
    </row>
    <row r="490" spans="1:4" x14ac:dyDescent="0.3">
      <c r="A490" s="31">
        <v>588</v>
      </c>
      <c r="B490" s="34">
        <v>132.28233333333361</v>
      </c>
      <c r="C490" s="34">
        <v>145.85155555555542</v>
      </c>
      <c r="D490" s="32">
        <v>165</v>
      </c>
    </row>
    <row r="491" spans="1:4" x14ac:dyDescent="0.3">
      <c r="A491" s="31">
        <v>589</v>
      </c>
      <c r="B491" s="34">
        <v>132.21963257575786</v>
      </c>
      <c r="C491" s="34">
        <v>145.8263333333332</v>
      </c>
      <c r="D491" s="32">
        <v>165</v>
      </c>
    </row>
    <row r="492" spans="1:4" x14ac:dyDescent="0.3">
      <c r="A492" s="31">
        <v>590</v>
      </c>
      <c r="B492" s="34">
        <v>132.1569318181821</v>
      </c>
      <c r="C492" s="34">
        <v>145.80111111111097</v>
      </c>
      <c r="D492" s="32">
        <v>165</v>
      </c>
    </row>
    <row r="493" spans="1:4" x14ac:dyDescent="0.3">
      <c r="A493" s="31">
        <v>591</v>
      </c>
      <c r="B493" s="34">
        <v>132.09423106060635</v>
      </c>
      <c r="C493" s="34">
        <v>145.77588888888874</v>
      </c>
      <c r="D493" s="32">
        <v>165</v>
      </c>
    </row>
    <row r="494" spans="1:4" x14ac:dyDescent="0.3">
      <c r="A494" s="31">
        <v>592</v>
      </c>
      <c r="B494" s="34">
        <v>132.03153030303059</v>
      </c>
      <c r="C494" s="34">
        <v>145.75066666666652</v>
      </c>
      <c r="D494" s="32">
        <v>165</v>
      </c>
    </row>
    <row r="495" spans="1:4" x14ac:dyDescent="0.3">
      <c r="A495" s="31">
        <v>593</v>
      </c>
      <c r="B495" s="34">
        <v>131.96882954545484</v>
      </c>
      <c r="C495" s="34">
        <v>145.72544444444429</v>
      </c>
      <c r="D495" s="32">
        <v>165</v>
      </c>
    </row>
    <row r="496" spans="1:4" x14ac:dyDescent="0.3">
      <c r="A496" s="31">
        <v>594</v>
      </c>
      <c r="B496" s="34">
        <v>131.90612878787908</v>
      </c>
      <c r="C496" s="34">
        <v>145.70022222222207</v>
      </c>
      <c r="D496" s="32">
        <v>165</v>
      </c>
    </row>
    <row r="497" spans="1:4" x14ac:dyDescent="0.3">
      <c r="A497" s="31">
        <v>595</v>
      </c>
      <c r="B497" s="34">
        <v>131.84342803030333</v>
      </c>
      <c r="C497" s="34">
        <v>145.67499999999984</v>
      </c>
      <c r="D497" s="32">
        <v>165</v>
      </c>
    </row>
    <row r="498" spans="1:4" x14ac:dyDescent="0.3">
      <c r="A498" s="31">
        <v>596</v>
      </c>
      <c r="B498" s="34">
        <v>131.78072727272757</v>
      </c>
      <c r="C498" s="34">
        <v>145.64977777777762</v>
      </c>
      <c r="D498" s="32">
        <v>165</v>
      </c>
    </row>
    <row r="499" spans="1:4" x14ac:dyDescent="0.3">
      <c r="A499" s="31">
        <v>597</v>
      </c>
      <c r="B499" s="34">
        <v>131.71802651515182</v>
      </c>
      <c r="C499" s="34">
        <v>145.62455555555539</v>
      </c>
      <c r="D499" s="32">
        <v>165</v>
      </c>
    </row>
    <row r="500" spans="1:4" x14ac:dyDescent="0.3">
      <c r="A500" s="31">
        <v>598</v>
      </c>
      <c r="B500" s="34">
        <v>131.65532575757607</v>
      </c>
      <c r="C500" s="34">
        <v>145.59933333333316</v>
      </c>
      <c r="D500" s="32">
        <v>165</v>
      </c>
    </row>
    <row r="501" spans="1:4" x14ac:dyDescent="0.3">
      <c r="A501" s="31">
        <v>599</v>
      </c>
      <c r="B501" s="34">
        <v>131.59262500000031</v>
      </c>
      <c r="C501" s="34">
        <v>145.57411111111094</v>
      </c>
      <c r="D501" s="32">
        <v>165</v>
      </c>
    </row>
    <row r="502" spans="1:4" x14ac:dyDescent="0.3">
      <c r="A502" s="35">
        <v>600</v>
      </c>
      <c r="B502" s="36">
        <v>131.52992424242456</v>
      </c>
      <c r="C502" s="36">
        <v>145.54888888888871</v>
      </c>
      <c r="D502" s="36">
        <v>165</v>
      </c>
    </row>
    <row r="503" spans="1:4" x14ac:dyDescent="0.3">
      <c r="A503" s="31">
        <v>601</v>
      </c>
      <c r="B503" s="34">
        <v>131.4672234848488</v>
      </c>
      <c r="C503" s="34">
        <v>145.52366666666649</v>
      </c>
      <c r="D503" s="32">
        <v>165</v>
      </c>
    </row>
    <row r="504" spans="1:4" x14ac:dyDescent="0.3">
      <c r="A504" s="31">
        <v>602</v>
      </c>
      <c r="B504" s="34">
        <v>131.40452272727305</v>
      </c>
      <c r="C504" s="34">
        <v>145.49844444444426</v>
      </c>
      <c r="D504" s="32">
        <v>165</v>
      </c>
    </row>
    <row r="505" spans="1:4" x14ac:dyDescent="0.3">
      <c r="A505" s="31">
        <v>603</v>
      </c>
      <c r="B505" s="34">
        <v>131.34182196969729</v>
      </c>
      <c r="C505" s="34">
        <v>145.47322222222203</v>
      </c>
      <c r="D505" s="32">
        <v>165</v>
      </c>
    </row>
    <row r="506" spans="1:4" x14ac:dyDescent="0.3">
      <c r="A506" s="31">
        <v>604</v>
      </c>
      <c r="B506" s="34">
        <v>131.27912121212154</v>
      </c>
      <c r="C506" s="34">
        <v>145.44799999999981</v>
      </c>
      <c r="D506" s="32">
        <v>165</v>
      </c>
    </row>
    <row r="507" spans="1:4" x14ac:dyDescent="0.3">
      <c r="A507" s="31">
        <v>605</v>
      </c>
      <c r="B507" s="34">
        <v>131.21642045454578</v>
      </c>
      <c r="C507" s="34">
        <v>145.42277777777758</v>
      </c>
      <c r="D507" s="32">
        <v>165</v>
      </c>
    </row>
    <row r="508" spans="1:4" x14ac:dyDescent="0.3">
      <c r="A508" s="31">
        <v>606</v>
      </c>
      <c r="B508" s="34">
        <v>131.15371969697003</v>
      </c>
      <c r="C508" s="34">
        <v>145.39755555555536</v>
      </c>
      <c r="D508" s="32">
        <v>165</v>
      </c>
    </row>
    <row r="509" spans="1:4" x14ac:dyDescent="0.3">
      <c r="A509" s="31">
        <v>607</v>
      </c>
      <c r="B509" s="34">
        <v>131.09101893939427</v>
      </c>
      <c r="C509" s="34">
        <v>145.37233333333313</v>
      </c>
      <c r="D509" s="32">
        <v>165</v>
      </c>
    </row>
    <row r="510" spans="1:4" x14ac:dyDescent="0.3">
      <c r="A510" s="31">
        <v>608</v>
      </c>
      <c r="B510" s="34">
        <v>131.02831818181852</v>
      </c>
      <c r="C510" s="34">
        <v>145.34711111111091</v>
      </c>
      <c r="D510" s="32">
        <v>165</v>
      </c>
    </row>
    <row r="511" spans="1:4" x14ac:dyDescent="0.3">
      <c r="A511" s="31">
        <v>609</v>
      </c>
      <c r="B511" s="34">
        <v>130.96561742424277</v>
      </c>
      <c r="C511" s="34">
        <v>145.32188888888868</v>
      </c>
      <c r="D511" s="32">
        <v>165</v>
      </c>
    </row>
    <row r="512" spans="1:4" x14ac:dyDescent="0.3">
      <c r="A512" s="31">
        <v>610</v>
      </c>
      <c r="B512" s="34">
        <v>130.90291666666701</v>
      </c>
      <c r="C512" s="34">
        <v>145.29666666666645</v>
      </c>
      <c r="D512" s="32">
        <v>165</v>
      </c>
    </row>
    <row r="513" spans="1:4" x14ac:dyDescent="0.3">
      <c r="A513" s="31">
        <v>611</v>
      </c>
      <c r="B513" s="34">
        <v>130.84021590909126</v>
      </c>
      <c r="C513" s="34">
        <v>145.27144444444423</v>
      </c>
      <c r="D513" s="32">
        <v>165</v>
      </c>
    </row>
    <row r="514" spans="1:4" x14ac:dyDescent="0.3">
      <c r="A514" s="31">
        <v>612</v>
      </c>
      <c r="B514" s="34">
        <v>130.7775151515155</v>
      </c>
      <c r="C514" s="34">
        <v>145.246222222222</v>
      </c>
      <c r="D514" s="32">
        <v>165</v>
      </c>
    </row>
    <row r="515" spans="1:4" x14ac:dyDescent="0.3">
      <c r="A515" s="31">
        <v>613</v>
      </c>
      <c r="B515" s="34">
        <v>130.71481439393975</v>
      </c>
      <c r="C515" s="34">
        <v>145.22099999999978</v>
      </c>
      <c r="D515" s="32">
        <v>165</v>
      </c>
    </row>
    <row r="516" spans="1:4" x14ac:dyDescent="0.3">
      <c r="A516" s="31">
        <v>614</v>
      </c>
      <c r="B516" s="34">
        <v>130.65211363636399</v>
      </c>
      <c r="C516" s="34">
        <v>145.19577777777755</v>
      </c>
      <c r="D516" s="32">
        <v>165</v>
      </c>
    </row>
    <row r="517" spans="1:4" x14ac:dyDescent="0.3">
      <c r="A517" s="31">
        <v>615</v>
      </c>
      <c r="B517" s="34">
        <v>130.58941287878824</v>
      </c>
      <c r="C517" s="34">
        <v>145.17055555555532</v>
      </c>
      <c r="D517" s="32">
        <v>165</v>
      </c>
    </row>
    <row r="518" spans="1:4" x14ac:dyDescent="0.3">
      <c r="A518" s="31">
        <v>616</v>
      </c>
      <c r="B518" s="34">
        <v>130.52671212121248</v>
      </c>
      <c r="C518" s="34">
        <v>145.1453333333331</v>
      </c>
      <c r="D518" s="32">
        <v>165</v>
      </c>
    </row>
    <row r="519" spans="1:4" x14ac:dyDescent="0.3">
      <c r="A519" s="31">
        <v>617</v>
      </c>
      <c r="B519" s="34">
        <v>130.46401136363673</v>
      </c>
      <c r="C519" s="34">
        <v>145.12011111111087</v>
      </c>
      <c r="D519" s="32">
        <v>165</v>
      </c>
    </row>
    <row r="520" spans="1:4" x14ac:dyDescent="0.3">
      <c r="A520" s="31">
        <v>618</v>
      </c>
      <c r="B520" s="34">
        <v>130.40131060606097</v>
      </c>
      <c r="C520" s="34">
        <v>145.09488888888865</v>
      </c>
      <c r="D520" s="32">
        <v>165</v>
      </c>
    </row>
    <row r="521" spans="1:4" x14ac:dyDescent="0.3">
      <c r="A521" s="31">
        <v>619</v>
      </c>
      <c r="B521" s="34">
        <v>130.33860984848522</v>
      </c>
      <c r="C521" s="34">
        <v>145.06966666666642</v>
      </c>
      <c r="D521" s="32">
        <v>165</v>
      </c>
    </row>
    <row r="522" spans="1:4" x14ac:dyDescent="0.3">
      <c r="A522" s="31">
        <v>620</v>
      </c>
      <c r="B522" s="34">
        <v>130.27590909090947</v>
      </c>
      <c r="C522" s="34">
        <v>145.0444444444442</v>
      </c>
      <c r="D522" s="32">
        <v>165</v>
      </c>
    </row>
    <row r="523" spans="1:4" x14ac:dyDescent="0.3">
      <c r="A523" s="31">
        <v>621</v>
      </c>
      <c r="B523" s="34">
        <v>130.21320833333371</v>
      </c>
      <c r="C523" s="34">
        <v>145.01922222222197</v>
      </c>
      <c r="D523" s="32">
        <v>165</v>
      </c>
    </row>
    <row r="524" spans="1:4" x14ac:dyDescent="0.3">
      <c r="A524" s="31">
        <v>622</v>
      </c>
      <c r="B524" s="34">
        <v>130.15050757575796</v>
      </c>
      <c r="C524" s="34">
        <v>144.99399999999974</v>
      </c>
      <c r="D524" s="32">
        <v>165</v>
      </c>
    </row>
    <row r="525" spans="1:4" x14ac:dyDescent="0.3">
      <c r="A525" s="31">
        <v>623</v>
      </c>
      <c r="B525" s="34">
        <v>130.0878068181822</v>
      </c>
      <c r="C525" s="34">
        <v>144.96877777777752</v>
      </c>
      <c r="D525" s="32">
        <v>165</v>
      </c>
    </row>
    <row r="526" spans="1:4" x14ac:dyDescent="0.3">
      <c r="A526" s="31">
        <v>624</v>
      </c>
      <c r="B526" s="34">
        <v>130.02510606060645</v>
      </c>
      <c r="C526" s="34">
        <v>144.94355555555529</v>
      </c>
      <c r="D526" s="32">
        <v>165</v>
      </c>
    </row>
    <row r="527" spans="1:4" x14ac:dyDescent="0.3">
      <c r="A527" s="31">
        <v>625</v>
      </c>
      <c r="B527" s="34">
        <v>129.96240530303069</v>
      </c>
      <c r="C527" s="34">
        <v>144.91833333333307</v>
      </c>
      <c r="D527" s="32">
        <v>165</v>
      </c>
    </row>
    <row r="528" spans="1:4" x14ac:dyDescent="0.3">
      <c r="A528" s="31">
        <v>626</v>
      </c>
      <c r="B528" s="34">
        <v>129.89970454545494</v>
      </c>
      <c r="C528" s="34">
        <v>144.89311111111084</v>
      </c>
      <c r="D528" s="32">
        <v>165</v>
      </c>
    </row>
    <row r="529" spans="1:4" x14ac:dyDescent="0.3">
      <c r="A529" s="31">
        <v>627</v>
      </c>
      <c r="B529" s="34">
        <v>129.83700378787918</v>
      </c>
      <c r="C529" s="34">
        <v>144.86788888888861</v>
      </c>
      <c r="D529" s="32">
        <v>165</v>
      </c>
    </row>
    <row r="530" spans="1:4" x14ac:dyDescent="0.3">
      <c r="A530" s="31">
        <v>628</v>
      </c>
      <c r="B530" s="34">
        <v>129.77430303030343</v>
      </c>
      <c r="C530" s="34">
        <v>144.84266666666639</v>
      </c>
      <c r="D530" s="32">
        <v>165</v>
      </c>
    </row>
    <row r="531" spans="1:4" x14ac:dyDescent="0.3">
      <c r="A531" s="31">
        <v>629</v>
      </c>
      <c r="B531" s="34">
        <v>129.71160227272767</v>
      </c>
      <c r="C531" s="34">
        <v>144.81744444444416</v>
      </c>
      <c r="D531" s="32">
        <v>165</v>
      </c>
    </row>
    <row r="532" spans="1:4" x14ac:dyDescent="0.3">
      <c r="A532" s="31">
        <v>630</v>
      </c>
      <c r="B532" s="34">
        <v>129.64890151515192</v>
      </c>
      <c r="C532" s="34">
        <v>144.79222222222194</v>
      </c>
      <c r="D532" s="32">
        <v>165</v>
      </c>
    </row>
    <row r="533" spans="1:4" x14ac:dyDescent="0.3">
      <c r="A533" s="31">
        <v>631</v>
      </c>
      <c r="B533" s="34">
        <v>129.58620075757617</v>
      </c>
      <c r="C533" s="34">
        <v>144.76699999999971</v>
      </c>
      <c r="D533" s="32">
        <v>165</v>
      </c>
    </row>
    <row r="534" spans="1:4" x14ac:dyDescent="0.3">
      <c r="A534" s="31">
        <v>632</v>
      </c>
      <c r="B534" s="34">
        <v>129.52350000000041</v>
      </c>
      <c r="C534" s="34">
        <v>144.74177777777749</v>
      </c>
      <c r="D534" s="32">
        <v>165</v>
      </c>
    </row>
    <row r="535" spans="1:4" x14ac:dyDescent="0.3">
      <c r="A535" s="31">
        <v>633</v>
      </c>
      <c r="B535" s="34">
        <v>129.46079924242466</v>
      </c>
      <c r="C535" s="34">
        <v>144.71655555555526</v>
      </c>
      <c r="D535" s="32">
        <v>165</v>
      </c>
    </row>
    <row r="536" spans="1:4" x14ac:dyDescent="0.3">
      <c r="A536" s="31">
        <v>634</v>
      </c>
      <c r="B536" s="34">
        <v>129.3980984848489</v>
      </c>
      <c r="C536" s="34">
        <v>144.69133333333303</v>
      </c>
      <c r="D536" s="32">
        <v>165</v>
      </c>
    </row>
    <row r="537" spans="1:4" x14ac:dyDescent="0.3">
      <c r="A537" s="31">
        <v>635</v>
      </c>
      <c r="B537" s="34">
        <v>129.33539772727315</v>
      </c>
      <c r="C537" s="34">
        <v>144.66611111111081</v>
      </c>
      <c r="D537" s="32">
        <v>165</v>
      </c>
    </row>
    <row r="538" spans="1:4" x14ac:dyDescent="0.3">
      <c r="A538" s="31">
        <v>636</v>
      </c>
      <c r="B538" s="34">
        <v>129.27269696969739</v>
      </c>
      <c r="C538" s="34">
        <v>144.64088888888858</v>
      </c>
      <c r="D538" s="32">
        <v>165</v>
      </c>
    </row>
    <row r="539" spans="1:4" x14ac:dyDescent="0.3">
      <c r="A539" s="31">
        <v>637</v>
      </c>
      <c r="B539" s="34">
        <v>129.20999621212164</v>
      </c>
      <c r="C539" s="34">
        <v>144.61566666666636</v>
      </c>
      <c r="D539" s="32">
        <v>165</v>
      </c>
    </row>
    <row r="540" spans="1:4" x14ac:dyDescent="0.3">
      <c r="A540" s="31">
        <v>638</v>
      </c>
      <c r="B540" s="34">
        <v>129.14729545454588</v>
      </c>
      <c r="C540" s="34">
        <v>144.59044444444413</v>
      </c>
      <c r="D540" s="32">
        <v>165</v>
      </c>
    </row>
    <row r="541" spans="1:4" x14ac:dyDescent="0.3">
      <c r="A541" s="31">
        <v>639</v>
      </c>
      <c r="B541" s="34">
        <v>129.08459469697013</v>
      </c>
      <c r="C541" s="34">
        <v>144.56522222222191</v>
      </c>
      <c r="D541" s="32">
        <v>165</v>
      </c>
    </row>
    <row r="542" spans="1:4" x14ac:dyDescent="0.3">
      <c r="A542" s="31">
        <v>640</v>
      </c>
      <c r="B542" s="34">
        <v>129.02189393939437</v>
      </c>
      <c r="C542" s="34">
        <v>144.53999999999968</v>
      </c>
      <c r="D542" s="32">
        <v>165</v>
      </c>
    </row>
    <row r="543" spans="1:4" x14ac:dyDescent="0.3">
      <c r="A543" s="31">
        <v>641</v>
      </c>
      <c r="B543" s="34">
        <v>128.95919318181862</v>
      </c>
      <c r="C543" s="34">
        <v>144.51477777777745</v>
      </c>
      <c r="D543" s="32">
        <v>165</v>
      </c>
    </row>
    <row r="544" spans="1:4" x14ac:dyDescent="0.3">
      <c r="A544" s="31">
        <v>642</v>
      </c>
      <c r="B544" s="34">
        <v>128.89649242424287</v>
      </c>
      <c r="C544" s="34">
        <v>144.48955555555523</v>
      </c>
      <c r="D544" s="32">
        <v>165</v>
      </c>
    </row>
    <row r="545" spans="1:4" x14ac:dyDescent="0.3">
      <c r="A545" s="31">
        <v>643</v>
      </c>
      <c r="B545" s="34">
        <v>128.83379166666711</v>
      </c>
      <c r="C545" s="34">
        <v>144.464333333333</v>
      </c>
      <c r="D545" s="32">
        <v>165</v>
      </c>
    </row>
    <row r="546" spans="1:4" x14ac:dyDescent="0.3">
      <c r="A546" s="31">
        <v>644</v>
      </c>
      <c r="B546" s="34">
        <v>128.77109090909136</v>
      </c>
      <c r="C546" s="34">
        <v>144.43911111111078</v>
      </c>
      <c r="D546" s="32">
        <v>165</v>
      </c>
    </row>
    <row r="547" spans="1:4" x14ac:dyDescent="0.3">
      <c r="A547" s="31">
        <v>645</v>
      </c>
      <c r="B547" s="34">
        <v>128.7083901515156</v>
      </c>
      <c r="C547" s="34">
        <v>144.41388888888855</v>
      </c>
      <c r="D547" s="32">
        <v>165</v>
      </c>
    </row>
    <row r="548" spans="1:4" x14ac:dyDescent="0.3">
      <c r="A548" s="31">
        <v>646</v>
      </c>
      <c r="B548" s="34">
        <v>128.64568939393985</v>
      </c>
      <c r="C548" s="34">
        <v>144.38866666666632</v>
      </c>
      <c r="D548" s="32">
        <v>165</v>
      </c>
    </row>
    <row r="549" spans="1:4" x14ac:dyDescent="0.3">
      <c r="A549" s="31">
        <v>647</v>
      </c>
      <c r="B549" s="34">
        <v>128.58298863636409</v>
      </c>
      <c r="C549" s="34">
        <v>144.3634444444441</v>
      </c>
      <c r="D549" s="32">
        <v>165</v>
      </c>
    </row>
    <row r="550" spans="1:4" x14ac:dyDescent="0.3">
      <c r="A550" s="31">
        <v>648</v>
      </c>
      <c r="B550" s="34">
        <v>128.52028787878834</v>
      </c>
      <c r="C550" s="34">
        <v>144.33822222222187</v>
      </c>
      <c r="D550" s="32">
        <v>165</v>
      </c>
    </row>
    <row r="551" spans="1:4" x14ac:dyDescent="0.3">
      <c r="A551" s="31">
        <v>649</v>
      </c>
      <c r="B551" s="34">
        <v>128.45758712121258</v>
      </c>
      <c r="C551" s="34">
        <v>144.31299999999965</v>
      </c>
      <c r="D551" s="32">
        <v>165</v>
      </c>
    </row>
    <row r="552" spans="1:4" x14ac:dyDescent="0.3">
      <c r="A552" s="35">
        <v>650</v>
      </c>
      <c r="B552" s="36">
        <v>128.39488636363683</v>
      </c>
      <c r="C552" s="36">
        <v>144.28777777777742</v>
      </c>
      <c r="D552" s="36">
        <v>165</v>
      </c>
    </row>
    <row r="553" spans="1:4" x14ac:dyDescent="0.3">
      <c r="A553" s="31">
        <v>651</v>
      </c>
      <c r="B553" s="34">
        <v>128.33218560606107</v>
      </c>
      <c r="C553" s="34">
        <v>144.2625555555552</v>
      </c>
      <c r="D553" s="32">
        <v>165</v>
      </c>
    </row>
    <row r="554" spans="1:4" x14ac:dyDescent="0.3">
      <c r="A554" s="31">
        <v>652</v>
      </c>
      <c r="B554" s="34">
        <v>128.26948484848532</v>
      </c>
      <c r="C554" s="34">
        <v>144.23733333333297</v>
      </c>
      <c r="D554" s="32">
        <v>165</v>
      </c>
    </row>
    <row r="555" spans="1:4" x14ac:dyDescent="0.3">
      <c r="A555" s="31">
        <v>653</v>
      </c>
      <c r="B555" s="34">
        <v>128.20678409090957</v>
      </c>
      <c r="C555" s="34">
        <v>144.21211111111074</v>
      </c>
      <c r="D555" s="32">
        <v>165</v>
      </c>
    </row>
    <row r="556" spans="1:4" x14ac:dyDescent="0.3">
      <c r="A556" s="31">
        <v>654</v>
      </c>
      <c r="B556" s="34">
        <v>128.14408333333381</v>
      </c>
      <c r="C556" s="34">
        <v>144.18688888888852</v>
      </c>
      <c r="D556" s="32">
        <v>165</v>
      </c>
    </row>
    <row r="557" spans="1:4" x14ac:dyDescent="0.3">
      <c r="A557" s="31">
        <v>655</v>
      </c>
      <c r="B557" s="34">
        <v>128.08138257575806</v>
      </c>
      <c r="C557" s="34">
        <v>144.16166666666629</v>
      </c>
      <c r="D557" s="32">
        <v>165</v>
      </c>
    </row>
    <row r="558" spans="1:4" x14ac:dyDescent="0.3">
      <c r="A558" s="31">
        <v>656</v>
      </c>
      <c r="B558" s="34">
        <v>128.0186818181823</v>
      </c>
      <c r="C558" s="34">
        <v>144.13644444444407</v>
      </c>
      <c r="D558" s="32">
        <v>165</v>
      </c>
    </row>
    <row r="559" spans="1:4" x14ac:dyDescent="0.3">
      <c r="A559" s="31">
        <v>657</v>
      </c>
      <c r="B559" s="34">
        <v>127.95598106060655</v>
      </c>
      <c r="C559" s="34">
        <v>144.11122222222184</v>
      </c>
      <c r="D559" s="32">
        <v>165</v>
      </c>
    </row>
    <row r="560" spans="1:4" x14ac:dyDescent="0.3">
      <c r="A560" s="31">
        <v>658</v>
      </c>
      <c r="B560" s="34">
        <v>127.89328030303079</v>
      </c>
      <c r="C560" s="34">
        <v>144.08599999999961</v>
      </c>
      <c r="D560" s="32">
        <v>165</v>
      </c>
    </row>
    <row r="561" spans="1:4" x14ac:dyDescent="0.3">
      <c r="A561" s="31">
        <v>659</v>
      </c>
      <c r="B561" s="34">
        <v>127.83057954545504</v>
      </c>
      <c r="C561" s="34">
        <v>144.06077777777739</v>
      </c>
      <c r="D561" s="32">
        <v>165</v>
      </c>
    </row>
    <row r="562" spans="1:4" x14ac:dyDescent="0.3">
      <c r="A562" s="31">
        <v>660</v>
      </c>
      <c r="B562" s="34">
        <v>127.76787878787928</v>
      </c>
      <c r="C562" s="34">
        <v>144.03555555555516</v>
      </c>
      <c r="D562" s="32">
        <v>165</v>
      </c>
    </row>
    <row r="563" spans="1:4" x14ac:dyDescent="0.3">
      <c r="A563" s="31">
        <v>661</v>
      </c>
      <c r="B563" s="34">
        <v>127.70517803030353</v>
      </c>
      <c r="C563" s="34">
        <v>144.01033333333294</v>
      </c>
      <c r="D563" s="32">
        <v>165</v>
      </c>
    </row>
    <row r="564" spans="1:4" x14ac:dyDescent="0.3">
      <c r="A564" s="31">
        <v>662</v>
      </c>
      <c r="B564" s="34">
        <v>127.64247727272777</v>
      </c>
      <c r="C564" s="34">
        <v>143.98511111111071</v>
      </c>
      <c r="D564" s="32">
        <v>165</v>
      </c>
    </row>
    <row r="565" spans="1:4" x14ac:dyDescent="0.3">
      <c r="A565" s="31">
        <v>663</v>
      </c>
      <c r="B565" s="34">
        <v>127.57977651515202</v>
      </c>
      <c r="C565" s="34">
        <v>143.95988888888849</v>
      </c>
      <c r="D565" s="32">
        <v>165</v>
      </c>
    </row>
    <row r="566" spans="1:4" x14ac:dyDescent="0.3">
      <c r="A566" s="31">
        <v>664</v>
      </c>
      <c r="B566" s="34">
        <v>127.51707575757627</v>
      </c>
      <c r="C566" s="34">
        <v>143.93466666666626</v>
      </c>
      <c r="D566" s="32">
        <v>165</v>
      </c>
    </row>
    <row r="567" spans="1:4" x14ac:dyDescent="0.3">
      <c r="A567" s="31">
        <v>665</v>
      </c>
      <c r="B567" s="34">
        <v>127.45437500000051</v>
      </c>
      <c r="C567" s="34">
        <v>143.90944444444403</v>
      </c>
      <c r="D567" s="32">
        <v>165</v>
      </c>
    </row>
    <row r="568" spans="1:4" x14ac:dyDescent="0.3">
      <c r="A568" s="31">
        <v>666</v>
      </c>
      <c r="B568" s="34">
        <v>127.39167424242476</v>
      </c>
      <c r="C568" s="34">
        <v>143.88422222222181</v>
      </c>
      <c r="D568" s="32">
        <v>165</v>
      </c>
    </row>
    <row r="569" spans="1:4" x14ac:dyDescent="0.3">
      <c r="A569" s="31">
        <v>667</v>
      </c>
      <c r="B569" s="34">
        <v>127.328973484849</v>
      </c>
      <c r="C569" s="34">
        <v>143.85899999999958</v>
      </c>
      <c r="D569" s="32">
        <v>165</v>
      </c>
    </row>
    <row r="570" spans="1:4" x14ac:dyDescent="0.3">
      <c r="A570" s="31">
        <v>668</v>
      </c>
      <c r="B570" s="34">
        <v>127.26627272727325</v>
      </c>
      <c r="C570" s="34">
        <v>143.83377777777736</v>
      </c>
      <c r="D570" s="32">
        <v>165</v>
      </c>
    </row>
    <row r="571" spans="1:4" x14ac:dyDescent="0.3">
      <c r="A571" s="31">
        <v>669</v>
      </c>
      <c r="B571" s="34">
        <v>127.20357196969749</v>
      </c>
      <c r="C571" s="34">
        <v>143.80855555555513</v>
      </c>
      <c r="D571" s="32">
        <v>165</v>
      </c>
    </row>
    <row r="572" spans="1:4" x14ac:dyDescent="0.3">
      <c r="A572" s="31">
        <v>670</v>
      </c>
      <c r="B572" s="34">
        <v>127.14087121212174</v>
      </c>
      <c r="C572" s="34">
        <v>143.78333333333291</v>
      </c>
      <c r="D572" s="32">
        <v>165</v>
      </c>
    </row>
    <row r="573" spans="1:4" x14ac:dyDescent="0.3">
      <c r="A573" s="31">
        <v>671</v>
      </c>
      <c r="B573" s="34">
        <v>127.07817045454598</v>
      </c>
      <c r="C573" s="34">
        <v>143.75811111111068</v>
      </c>
      <c r="D573" s="32">
        <v>165</v>
      </c>
    </row>
    <row r="574" spans="1:4" x14ac:dyDescent="0.3">
      <c r="A574" s="31">
        <v>672</v>
      </c>
      <c r="B574" s="34">
        <v>127.01546969697023</v>
      </c>
      <c r="C574" s="34">
        <v>143.73288888888845</v>
      </c>
      <c r="D574" s="32">
        <v>165</v>
      </c>
    </row>
    <row r="575" spans="1:4" x14ac:dyDescent="0.3">
      <c r="A575" s="31">
        <v>673</v>
      </c>
      <c r="B575" s="34">
        <v>126.95276893939447</v>
      </c>
      <c r="C575" s="34">
        <v>143.70766666666623</v>
      </c>
      <c r="D575" s="32">
        <v>165</v>
      </c>
    </row>
    <row r="576" spans="1:4" x14ac:dyDescent="0.3">
      <c r="A576" s="31">
        <v>674</v>
      </c>
      <c r="B576" s="34">
        <v>126.89006818181872</v>
      </c>
      <c r="C576" s="34">
        <v>143.682444444444</v>
      </c>
      <c r="D576" s="32">
        <v>165</v>
      </c>
    </row>
    <row r="577" spans="1:4" x14ac:dyDescent="0.3">
      <c r="A577" s="31">
        <v>675</v>
      </c>
      <c r="B577" s="34">
        <v>126.82736742424296</v>
      </c>
      <c r="C577" s="34">
        <v>143.65722222222178</v>
      </c>
      <c r="D577" s="32">
        <v>165</v>
      </c>
    </row>
    <row r="578" spans="1:4" x14ac:dyDescent="0.3">
      <c r="A578" s="31">
        <v>676</v>
      </c>
      <c r="B578" s="34">
        <v>126.76466666666721</v>
      </c>
      <c r="C578" s="34">
        <v>143.63199999999955</v>
      </c>
      <c r="D578" s="32">
        <v>165</v>
      </c>
    </row>
    <row r="579" spans="1:4" x14ac:dyDescent="0.3">
      <c r="A579" s="31">
        <v>677</v>
      </c>
      <c r="B579" s="34">
        <v>126.70196590909146</v>
      </c>
      <c r="C579" s="34">
        <v>143.60677777777732</v>
      </c>
      <c r="D579" s="32">
        <v>165</v>
      </c>
    </row>
    <row r="580" spans="1:4" x14ac:dyDescent="0.3">
      <c r="A580" s="31">
        <v>678</v>
      </c>
      <c r="B580" s="34">
        <v>126.6392651515157</v>
      </c>
      <c r="C580" s="34">
        <v>143.5815555555551</v>
      </c>
      <c r="D580" s="32">
        <v>165</v>
      </c>
    </row>
    <row r="581" spans="1:4" x14ac:dyDescent="0.3">
      <c r="A581" s="31">
        <v>679</v>
      </c>
      <c r="B581" s="34">
        <v>126.57656439393995</v>
      </c>
      <c r="C581" s="34">
        <v>143.55633333333287</v>
      </c>
      <c r="D581" s="32">
        <v>165</v>
      </c>
    </row>
    <row r="582" spans="1:4" x14ac:dyDescent="0.3">
      <c r="A582" s="31">
        <v>680</v>
      </c>
      <c r="B582" s="34">
        <v>126.51386363636419</v>
      </c>
      <c r="C582" s="34">
        <v>143.53111111111065</v>
      </c>
      <c r="D582" s="32">
        <v>165</v>
      </c>
    </row>
    <row r="583" spans="1:4" x14ac:dyDescent="0.3">
      <c r="A583" s="31">
        <v>681</v>
      </c>
      <c r="B583" s="34">
        <v>126.45116287878844</v>
      </c>
      <c r="C583" s="34">
        <v>143.50588888888842</v>
      </c>
      <c r="D583" s="32">
        <v>165</v>
      </c>
    </row>
    <row r="584" spans="1:4" x14ac:dyDescent="0.3">
      <c r="A584" s="31">
        <v>682</v>
      </c>
      <c r="B584" s="34">
        <v>126.38846212121268</v>
      </c>
      <c r="C584" s="34">
        <v>143.4806666666662</v>
      </c>
      <c r="D584" s="32">
        <v>165</v>
      </c>
    </row>
    <row r="585" spans="1:4" x14ac:dyDescent="0.3">
      <c r="A585" s="31">
        <v>683</v>
      </c>
      <c r="B585" s="34">
        <v>126.32576136363693</v>
      </c>
      <c r="C585" s="34">
        <v>143.45544444444397</v>
      </c>
      <c r="D585" s="32">
        <v>165</v>
      </c>
    </row>
    <row r="586" spans="1:4" x14ac:dyDescent="0.3">
      <c r="A586" s="31">
        <v>684</v>
      </c>
      <c r="B586" s="34">
        <v>126.26306060606117</v>
      </c>
      <c r="C586" s="34">
        <v>143.43022222222174</v>
      </c>
      <c r="D586" s="32">
        <v>165</v>
      </c>
    </row>
    <row r="587" spans="1:4" x14ac:dyDescent="0.3">
      <c r="A587" s="31">
        <v>685</v>
      </c>
      <c r="B587" s="34">
        <v>126.20035984848542</v>
      </c>
      <c r="C587" s="34">
        <v>143.40499999999952</v>
      </c>
      <c r="D587" s="32">
        <v>165</v>
      </c>
    </row>
    <row r="588" spans="1:4" x14ac:dyDescent="0.3">
      <c r="A588" s="31">
        <v>686</v>
      </c>
      <c r="B588" s="34">
        <v>126.13765909090966</v>
      </c>
      <c r="C588" s="34">
        <v>143.37977777777729</v>
      </c>
      <c r="D588" s="32">
        <v>165</v>
      </c>
    </row>
    <row r="589" spans="1:4" x14ac:dyDescent="0.3">
      <c r="A589" s="31">
        <v>687</v>
      </c>
      <c r="B589" s="34">
        <v>126.07495833333391</v>
      </c>
      <c r="C589" s="34">
        <v>143.35455555555507</v>
      </c>
      <c r="D589" s="32">
        <v>165</v>
      </c>
    </row>
    <row r="590" spans="1:4" x14ac:dyDescent="0.3">
      <c r="A590" s="31">
        <v>688</v>
      </c>
      <c r="B590" s="34">
        <v>126.01225757575816</v>
      </c>
      <c r="C590" s="34">
        <v>143.32933333333284</v>
      </c>
      <c r="D590" s="32">
        <v>165</v>
      </c>
    </row>
    <row r="591" spans="1:4" x14ac:dyDescent="0.3">
      <c r="A591" s="31">
        <v>689</v>
      </c>
      <c r="B591" s="34">
        <v>125.9495568181824</v>
      </c>
      <c r="C591" s="34">
        <v>143.30411111111061</v>
      </c>
      <c r="D591" s="32">
        <v>165</v>
      </c>
    </row>
    <row r="592" spans="1:4" x14ac:dyDescent="0.3">
      <c r="A592" s="31">
        <v>690</v>
      </c>
      <c r="B592" s="34">
        <v>125.88685606060665</v>
      </c>
      <c r="C592" s="34">
        <v>143.27888888888839</v>
      </c>
      <c r="D592" s="32">
        <v>165</v>
      </c>
    </row>
    <row r="593" spans="1:4" x14ac:dyDescent="0.3">
      <c r="A593" s="31">
        <v>691</v>
      </c>
      <c r="B593" s="34">
        <v>125.82415530303089</v>
      </c>
      <c r="C593" s="34">
        <v>143.25366666666616</v>
      </c>
      <c r="D593" s="32">
        <v>165</v>
      </c>
    </row>
    <row r="594" spans="1:4" x14ac:dyDescent="0.3">
      <c r="A594" s="31">
        <v>692</v>
      </c>
      <c r="B594" s="34">
        <v>125.76145454545514</v>
      </c>
      <c r="C594" s="34">
        <v>143.22844444444394</v>
      </c>
      <c r="D594" s="32">
        <v>165</v>
      </c>
    </row>
    <row r="595" spans="1:4" x14ac:dyDescent="0.3">
      <c r="A595" s="31">
        <v>693</v>
      </c>
      <c r="B595" s="34">
        <v>125.69875378787938</v>
      </c>
      <c r="C595" s="34">
        <v>143.20322222222171</v>
      </c>
      <c r="D595" s="32">
        <v>165</v>
      </c>
    </row>
    <row r="596" spans="1:4" x14ac:dyDescent="0.3">
      <c r="A596" s="31">
        <v>694</v>
      </c>
      <c r="B596" s="34">
        <v>125.63605303030363</v>
      </c>
      <c r="C596" s="34">
        <v>143.17799999999949</v>
      </c>
      <c r="D596" s="32">
        <v>165</v>
      </c>
    </row>
    <row r="597" spans="1:4" x14ac:dyDescent="0.3">
      <c r="A597" s="31">
        <v>695</v>
      </c>
      <c r="B597" s="34">
        <v>125.57335227272787</v>
      </c>
      <c r="C597" s="34">
        <v>143.15277777777726</v>
      </c>
      <c r="D597" s="32">
        <v>165</v>
      </c>
    </row>
    <row r="598" spans="1:4" x14ac:dyDescent="0.3">
      <c r="A598" s="31">
        <v>696</v>
      </c>
      <c r="B598" s="34">
        <v>125.51065151515212</v>
      </c>
      <c r="C598" s="34">
        <v>143.12755555555503</v>
      </c>
      <c r="D598" s="32">
        <v>165</v>
      </c>
    </row>
    <row r="599" spans="1:4" x14ac:dyDescent="0.3">
      <c r="A599" s="31">
        <v>697</v>
      </c>
      <c r="B599" s="34">
        <v>125.44795075757636</v>
      </c>
      <c r="C599" s="34">
        <v>143.10233333333281</v>
      </c>
      <c r="D599" s="32">
        <v>165</v>
      </c>
    </row>
    <row r="600" spans="1:4" x14ac:dyDescent="0.3">
      <c r="A600" s="31">
        <v>698</v>
      </c>
      <c r="B600" s="34">
        <v>125.38525000000061</v>
      </c>
      <c r="C600" s="34">
        <v>143.07711111111058</v>
      </c>
      <c r="D600" s="32">
        <v>165</v>
      </c>
    </row>
    <row r="601" spans="1:4" x14ac:dyDescent="0.3">
      <c r="A601" s="31">
        <v>699</v>
      </c>
      <c r="B601" s="34">
        <v>125.32254924242486</v>
      </c>
      <c r="C601" s="34">
        <v>143.05188888888836</v>
      </c>
      <c r="D601" s="32">
        <v>165</v>
      </c>
    </row>
    <row r="602" spans="1:4" x14ac:dyDescent="0.3">
      <c r="A602" s="35">
        <v>700</v>
      </c>
      <c r="B602" s="36">
        <v>125.2598484848491</v>
      </c>
      <c r="C602" s="36">
        <v>143.02666666666613</v>
      </c>
      <c r="D602" s="36">
        <v>165</v>
      </c>
    </row>
    <row r="603" spans="1:4" x14ac:dyDescent="0.3">
      <c r="A603" s="31">
        <v>701</v>
      </c>
      <c r="B603" s="34">
        <v>125.19714772727335</v>
      </c>
      <c r="C603" s="34">
        <v>143.00144444444391</v>
      </c>
      <c r="D603" s="32">
        <v>165</v>
      </c>
    </row>
    <row r="604" spans="1:4" x14ac:dyDescent="0.3">
      <c r="A604" s="31">
        <v>702</v>
      </c>
      <c r="B604" s="34">
        <v>125.13444696969759</v>
      </c>
      <c r="C604" s="34">
        <v>142.97622222222168</v>
      </c>
      <c r="D604" s="32">
        <v>165</v>
      </c>
    </row>
    <row r="605" spans="1:4" x14ac:dyDescent="0.3">
      <c r="A605" s="31">
        <v>703</v>
      </c>
      <c r="B605" s="34">
        <v>125.07174621212184</v>
      </c>
      <c r="C605" s="34">
        <v>142.95099999999945</v>
      </c>
      <c r="D605" s="32">
        <v>165</v>
      </c>
    </row>
    <row r="606" spans="1:4" x14ac:dyDescent="0.3">
      <c r="A606" s="31">
        <v>704</v>
      </c>
      <c r="B606" s="34">
        <v>125.00904545454608</v>
      </c>
      <c r="C606" s="34">
        <v>142.92577777777723</v>
      </c>
      <c r="D606" s="32">
        <v>165</v>
      </c>
    </row>
    <row r="607" spans="1:4" x14ac:dyDescent="0.3">
      <c r="A607" s="31">
        <v>705</v>
      </c>
      <c r="B607" s="34">
        <v>124.94634469697033</v>
      </c>
      <c r="C607" s="34">
        <v>142.900555555555</v>
      </c>
      <c r="D607" s="32">
        <v>165</v>
      </c>
    </row>
    <row r="608" spans="1:4" x14ac:dyDescent="0.3">
      <c r="A608" s="31">
        <v>706</v>
      </c>
      <c r="B608" s="34">
        <v>124.88364393939457</v>
      </c>
      <c r="C608" s="34">
        <v>142.87533333333278</v>
      </c>
      <c r="D608" s="32">
        <v>165</v>
      </c>
    </row>
    <row r="609" spans="1:4" x14ac:dyDescent="0.3">
      <c r="A609" s="31">
        <v>707</v>
      </c>
      <c r="B609" s="34">
        <v>124.82094318181882</v>
      </c>
      <c r="C609" s="34">
        <v>142.85011111111055</v>
      </c>
      <c r="D609" s="32">
        <v>165</v>
      </c>
    </row>
    <row r="610" spans="1:4" x14ac:dyDescent="0.3">
      <c r="A610" s="31">
        <v>708</v>
      </c>
      <c r="B610" s="34">
        <v>124.75824242424306</v>
      </c>
      <c r="C610" s="34">
        <v>142.82488888888832</v>
      </c>
      <c r="D610" s="32">
        <v>165</v>
      </c>
    </row>
    <row r="611" spans="1:4" x14ac:dyDescent="0.3">
      <c r="A611" s="31">
        <v>709</v>
      </c>
      <c r="B611" s="34">
        <v>124.69554166666731</v>
      </c>
      <c r="C611" s="34">
        <v>142.7996666666661</v>
      </c>
      <c r="D611" s="32">
        <v>165</v>
      </c>
    </row>
    <row r="612" spans="1:4" x14ac:dyDescent="0.3">
      <c r="A612" s="31">
        <v>710</v>
      </c>
      <c r="B612" s="34">
        <v>124.63284090909156</v>
      </c>
      <c r="C612" s="34">
        <v>142.77444444444387</v>
      </c>
      <c r="D612" s="32">
        <v>165</v>
      </c>
    </row>
    <row r="613" spans="1:4" x14ac:dyDescent="0.3">
      <c r="A613" s="31">
        <v>711</v>
      </c>
      <c r="B613" s="34">
        <v>124.5701401515158</v>
      </c>
      <c r="C613" s="34">
        <v>142.74922222222165</v>
      </c>
      <c r="D613" s="32">
        <v>165</v>
      </c>
    </row>
    <row r="614" spans="1:4" x14ac:dyDescent="0.3">
      <c r="A614" s="31">
        <v>712</v>
      </c>
      <c r="B614" s="34">
        <v>124.50743939394005</v>
      </c>
      <c r="C614" s="34">
        <v>142.72399999999942</v>
      </c>
      <c r="D614" s="32">
        <v>165</v>
      </c>
    </row>
    <row r="615" spans="1:4" x14ac:dyDescent="0.3">
      <c r="A615" s="31">
        <v>713</v>
      </c>
      <c r="B615" s="34">
        <v>124.44473863636429</v>
      </c>
      <c r="C615" s="34">
        <v>142.6987777777772</v>
      </c>
      <c r="D615" s="32">
        <v>165</v>
      </c>
    </row>
    <row r="616" spans="1:4" x14ac:dyDescent="0.3">
      <c r="A616" s="31">
        <v>714</v>
      </c>
      <c r="B616" s="34">
        <v>124.38203787878854</v>
      </c>
      <c r="C616" s="34">
        <v>142.67355555555497</v>
      </c>
      <c r="D616" s="32">
        <v>165</v>
      </c>
    </row>
    <row r="617" spans="1:4" x14ac:dyDescent="0.3">
      <c r="A617" s="31">
        <v>715</v>
      </c>
      <c r="B617" s="34">
        <v>124.31933712121278</v>
      </c>
      <c r="C617" s="34">
        <v>142.64833333333274</v>
      </c>
      <c r="D617" s="32">
        <v>165</v>
      </c>
    </row>
    <row r="618" spans="1:4" x14ac:dyDescent="0.3">
      <c r="A618" s="31">
        <v>716</v>
      </c>
      <c r="B618" s="34">
        <v>124.25663636363703</v>
      </c>
      <c r="C618" s="34">
        <v>142.62311111111052</v>
      </c>
      <c r="D618" s="32">
        <v>165</v>
      </c>
    </row>
    <row r="619" spans="1:4" x14ac:dyDescent="0.3">
      <c r="A619" s="31">
        <v>717</v>
      </c>
      <c r="B619" s="34">
        <v>124.19393560606127</v>
      </c>
      <c r="C619" s="34">
        <v>142.59788888888829</v>
      </c>
      <c r="D619" s="32">
        <v>165</v>
      </c>
    </row>
    <row r="620" spans="1:4" x14ac:dyDescent="0.3">
      <c r="A620" s="31">
        <v>718</v>
      </c>
      <c r="B620" s="34">
        <v>124.13123484848552</v>
      </c>
      <c r="C620" s="34">
        <v>142.57266666666607</v>
      </c>
      <c r="D620" s="32">
        <v>165</v>
      </c>
    </row>
    <row r="621" spans="1:4" x14ac:dyDescent="0.3">
      <c r="A621" s="31">
        <v>719</v>
      </c>
      <c r="B621" s="34">
        <v>124.06853409090976</v>
      </c>
      <c r="C621" s="34">
        <v>142.54744444444384</v>
      </c>
      <c r="D621" s="32">
        <v>165</v>
      </c>
    </row>
    <row r="622" spans="1:4" x14ac:dyDescent="0.3">
      <c r="A622" s="31">
        <v>720</v>
      </c>
      <c r="B622" s="34">
        <v>124.00583333333401</v>
      </c>
      <c r="C622" s="34">
        <v>142.52222222222161</v>
      </c>
      <c r="D622" s="32">
        <v>165</v>
      </c>
    </row>
    <row r="623" spans="1:4" x14ac:dyDescent="0.3">
      <c r="A623" s="31">
        <v>721</v>
      </c>
      <c r="B623" s="34">
        <v>123.94313257575826</v>
      </c>
      <c r="C623" s="34">
        <v>142.49699999999939</v>
      </c>
      <c r="D623" s="32">
        <v>165</v>
      </c>
    </row>
    <row r="624" spans="1:4" x14ac:dyDescent="0.3">
      <c r="A624" s="31">
        <v>722</v>
      </c>
      <c r="B624" s="34">
        <v>123.8804318181825</v>
      </c>
      <c r="C624" s="34">
        <v>142.47177777777716</v>
      </c>
      <c r="D624" s="32">
        <v>165</v>
      </c>
    </row>
    <row r="625" spans="1:4" x14ac:dyDescent="0.3">
      <c r="A625" s="31">
        <v>723</v>
      </c>
      <c r="B625" s="34">
        <v>123.81773106060675</v>
      </c>
      <c r="C625" s="34">
        <v>142.44655555555494</v>
      </c>
      <c r="D625" s="32">
        <v>165</v>
      </c>
    </row>
    <row r="626" spans="1:4" x14ac:dyDescent="0.3">
      <c r="A626" s="31">
        <v>724</v>
      </c>
      <c r="B626" s="34">
        <v>123.75503030303099</v>
      </c>
      <c r="C626" s="34">
        <v>142.42133333333271</v>
      </c>
      <c r="D626" s="32">
        <v>165</v>
      </c>
    </row>
    <row r="627" spans="1:4" x14ac:dyDescent="0.3">
      <c r="A627" s="31">
        <v>725</v>
      </c>
      <c r="B627" s="34">
        <v>123.69232954545524</v>
      </c>
      <c r="C627" s="34">
        <v>142.39611111111049</v>
      </c>
      <c r="D627" s="32">
        <v>165</v>
      </c>
    </row>
    <row r="628" spans="1:4" x14ac:dyDescent="0.3">
      <c r="A628" s="31">
        <v>726</v>
      </c>
      <c r="B628" s="34">
        <v>123.62962878787948</v>
      </c>
      <c r="C628" s="34">
        <v>142.37088888888826</v>
      </c>
      <c r="D628" s="32">
        <v>165</v>
      </c>
    </row>
    <row r="629" spans="1:4" x14ac:dyDescent="0.3">
      <c r="A629" s="31">
        <v>727</v>
      </c>
      <c r="B629" s="34">
        <v>123.56692803030373</v>
      </c>
      <c r="C629" s="34">
        <v>142.34566666666603</v>
      </c>
      <c r="D629" s="32">
        <v>165</v>
      </c>
    </row>
    <row r="630" spans="1:4" x14ac:dyDescent="0.3">
      <c r="A630" s="31">
        <v>728</v>
      </c>
      <c r="B630" s="34">
        <v>123.50422727272797</v>
      </c>
      <c r="C630" s="34">
        <v>142.32044444444381</v>
      </c>
      <c r="D630" s="32">
        <v>165</v>
      </c>
    </row>
    <row r="631" spans="1:4" x14ac:dyDescent="0.3">
      <c r="A631" s="31">
        <v>729</v>
      </c>
      <c r="B631" s="34">
        <v>123.44152651515222</v>
      </c>
      <c r="C631" s="34">
        <v>142.29522222222158</v>
      </c>
      <c r="D631" s="32">
        <v>165</v>
      </c>
    </row>
    <row r="632" spans="1:4" x14ac:dyDescent="0.3">
      <c r="A632" s="31">
        <v>730</v>
      </c>
      <c r="B632" s="34">
        <v>123.37882575757646</v>
      </c>
      <c r="C632" s="34">
        <v>142.26999999999936</v>
      </c>
      <c r="D632" s="32">
        <v>165</v>
      </c>
    </row>
    <row r="633" spans="1:4" x14ac:dyDescent="0.3">
      <c r="A633" s="31">
        <v>731</v>
      </c>
      <c r="B633" s="34">
        <v>123.31612500000071</v>
      </c>
      <c r="C633" s="34">
        <v>142.24477777777713</v>
      </c>
      <c r="D633" s="32">
        <v>165</v>
      </c>
    </row>
    <row r="634" spans="1:4" x14ac:dyDescent="0.3">
      <c r="A634" s="31">
        <v>732</v>
      </c>
      <c r="B634" s="34">
        <v>123.25342424242496</v>
      </c>
      <c r="C634" s="34">
        <v>142.2195555555549</v>
      </c>
      <c r="D634" s="32">
        <v>165</v>
      </c>
    </row>
    <row r="635" spans="1:4" x14ac:dyDescent="0.3">
      <c r="A635" s="31">
        <v>733</v>
      </c>
      <c r="B635" s="34">
        <v>123.1907234848492</v>
      </c>
      <c r="C635" s="34">
        <v>142.19433333333268</v>
      </c>
      <c r="D635" s="32">
        <v>165</v>
      </c>
    </row>
    <row r="636" spans="1:4" x14ac:dyDescent="0.3">
      <c r="A636" s="31">
        <v>734</v>
      </c>
      <c r="B636" s="34">
        <v>123.12802272727345</v>
      </c>
      <c r="C636" s="34">
        <v>142.16911111111045</v>
      </c>
      <c r="D636" s="32">
        <v>165</v>
      </c>
    </row>
    <row r="637" spans="1:4" x14ac:dyDescent="0.3">
      <c r="A637" s="31">
        <v>735</v>
      </c>
      <c r="B637" s="34">
        <v>123.06532196969769</v>
      </c>
      <c r="C637" s="34">
        <v>142.14388888888823</v>
      </c>
      <c r="D637" s="32">
        <v>165</v>
      </c>
    </row>
    <row r="638" spans="1:4" x14ac:dyDescent="0.3">
      <c r="A638" s="31">
        <v>736</v>
      </c>
      <c r="B638" s="34">
        <v>123.00262121212194</v>
      </c>
      <c r="C638" s="34">
        <v>142.118666666666</v>
      </c>
      <c r="D638" s="32">
        <v>165</v>
      </c>
    </row>
    <row r="639" spans="1:4" x14ac:dyDescent="0.3">
      <c r="A639" s="31">
        <v>737</v>
      </c>
      <c r="B639" s="34">
        <v>122.93992045454618</v>
      </c>
      <c r="C639" s="34">
        <v>142.09344444444378</v>
      </c>
      <c r="D639" s="32">
        <v>165</v>
      </c>
    </row>
    <row r="640" spans="1:4" x14ac:dyDescent="0.3">
      <c r="A640" s="31">
        <v>738</v>
      </c>
      <c r="B640" s="34">
        <v>122.87721969697043</v>
      </c>
      <c r="C640" s="34">
        <v>142.06822222222155</v>
      </c>
      <c r="D640" s="32">
        <v>165</v>
      </c>
    </row>
    <row r="641" spans="1:4" x14ac:dyDescent="0.3">
      <c r="A641" s="31">
        <v>739</v>
      </c>
      <c r="B641" s="34">
        <v>122.81451893939467</v>
      </c>
      <c r="C641" s="34">
        <v>142.04299999999932</v>
      </c>
      <c r="D641" s="32">
        <v>165</v>
      </c>
    </row>
    <row r="642" spans="1:4" x14ac:dyDescent="0.3">
      <c r="A642" s="31">
        <v>740</v>
      </c>
      <c r="B642" s="34">
        <v>122.75181818181892</v>
      </c>
      <c r="C642" s="34">
        <v>142.0177777777771</v>
      </c>
      <c r="D642" s="32">
        <v>165</v>
      </c>
    </row>
    <row r="643" spans="1:4" x14ac:dyDescent="0.3">
      <c r="A643" s="31">
        <v>741</v>
      </c>
      <c r="B643" s="34">
        <v>122.68911742424316</v>
      </c>
      <c r="C643" s="34">
        <v>141.99255555555487</v>
      </c>
      <c r="D643" s="32">
        <v>165</v>
      </c>
    </row>
    <row r="644" spans="1:4" x14ac:dyDescent="0.3">
      <c r="A644" s="31">
        <v>742</v>
      </c>
      <c r="B644" s="34">
        <v>122.62641666666741</v>
      </c>
      <c r="C644" s="34">
        <v>141.96733333333265</v>
      </c>
      <c r="D644" s="32">
        <v>165</v>
      </c>
    </row>
    <row r="645" spans="1:4" x14ac:dyDescent="0.3">
      <c r="A645" s="31">
        <v>743</v>
      </c>
      <c r="B645" s="34">
        <v>122.56371590909166</v>
      </c>
      <c r="C645" s="34">
        <v>141.94211111111042</v>
      </c>
      <c r="D645" s="32">
        <v>165</v>
      </c>
    </row>
    <row r="646" spans="1:4" x14ac:dyDescent="0.3">
      <c r="A646" s="31">
        <v>744</v>
      </c>
      <c r="B646" s="34">
        <v>122.5010151515159</v>
      </c>
      <c r="C646" s="34">
        <v>141.9168888888882</v>
      </c>
      <c r="D646" s="32">
        <v>165</v>
      </c>
    </row>
    <row r="647" spans="1:4" x14ac:dyDescent="0.3">
      <c r="A647" s="31">
        <v>745</v>
      </c>
      <c r="B647" s="34">
        <v>122.43831439394015</v>
      </c>
      <c r="C647" s="34">
        <v>141.89166666666597</v>
      </c>
      <c r="D647" s="32">
        <v>165</v>
      </c>
    </row>
    <row r="648" spans="1:4" x14ac:dyDescent="0.3">
      <c r="A648" s="31">
        <v>746</v>
      </c>
      <c r="B648" s="34">
        <v>122.37561363636439</v>
      </c>
      <c r="C648" s="34">
        <v>141.86644444444374</v>
      </c>
      <c r="D648" s="32">
        <v>165</v>
      </c>
    </row>
    <row r="649" spans="1:4" x14ac:dyDescent="0.3">
      <c r="A649" s="31">
        <v>747</v>
      </c>
      <c r="B649" s="34">
        <v>122.31291287878864</v>
      </c>
      <c r="C649" s="34">
        <v>141.84122222222152</v>
      </c>
      <c r="D649" s="32">
        <v>165</v>
      </c>
    </row>
    <row r="650" spans="1:4" x14ac:dyDescent="0.3">
      <c r="A650" s="31">
        <v>748</v>
      </c>
      <c r="B650" s="34">
        <v>122.25021212121288</v>
      </c>
      <c r="C650" s="34">
        <v>141.81599999999929</v>
      </c>
      <c r="D650" s="32">
        <v>165</v>
      </c>
    </row>
    <row r="651" spans="1:4" x14ac:dyDescent="0.3">
      <c r="A651" s="31">
        <v>749</v>
      </c>
      <c r="B651" s="34">
        <v>122.18751136363713</v>
      </c>
      <c r="C651" s="34">
        <v>141.79077777777707</v>
      </c>
      <c r="D651" s="32">
        <v>165</v>
      </c>
    </row>
    <row r="652" spans="1:4" x14ac:dyDescent="0.3">
      <c r="A652" s="35">
        <v>750</v>
      </c>
      <c r="B652" s="36">
        <v>122.12481060606137</v>
      </c>
      <c r="C652" s="36">
        <v>141.76555555555484</v>
      </c>
      <c r="D652" s="36">
        <v>165</v>
      </c>
    </row>
    <row r="653" spans="1:4" x14ac:dyDescent="0.3">
      <c r="A653" s="31">
        <v>751</v>
      </c>
      <c r="B653" s="34">
        <v>122.06210984848562</v>
      </c>
      <c r="C653" s="34">
        <v>141.74033333333261</v>
      </c>
      <c r="D653" s="32">
        <v>165</v>
      </c>
    </row>
    <row r="654" spans="1:4" x14ac:dyDescent="0.3">
      <c r="A654" s="31">
        <v>752</v>
      </c>
      <c r="B654" s="34">
        <v>121.99940909090986</v>
      </c>
      <c r="C654" s="34">
        <v>141.71511111111039</v>
      </c>
      <c r="D654" s="32">
        <v>165</v>
      </c>
    </row>
    <row r="655" spans="1:4" x14ac:dyDescent="0.3">
      <c r="A655" s="31">
        <v>753</v>
      </c>
      <c r="B655" s="34">
        <v>121.93670833333411</v>
      </c>
      <c r="C655" s="34">
        <v>141.68988888888816</v>
      </c>
      <c r="D655" s="32">
        <v>165</v>
      </c>
    </row>
    <row r="656" spans="1:4" x14ac:dyDescent="0.3">
      <c r="A656" s="31">
        <v>754</v>
      </c>
      <c r="B656" s="34">
        <v>121.87400757575836</v>
      </c>
      <c r="C656" s="34">
        <v>141.66466666666594</v>
      </c>
      <c r="D656" s="32">
        <v>165</v>
      </c>
    </row>
    <row r="657" spans="1:4" x14ac:dyDescent="0.3">
      <c r="A657" s="31">
        <v>755</v>
      </c>
      <c r="B657" s="34">
        <v>121.8113068181826</v>
      </c>
      <c r="C657" s="34">
        <v>141.63944444444371</v>
      </c>
      <c r="D657" s="32">
        <v>165</v>
      </c>
    </row>
    <row r="658" spans="1:4" x14ac:dyDescent="0.3">
      <c r="A658" s="31">
        <v>756</v>
      </c>
      <c r="B658" s="34">
        <v>121.74860606060685</v>
      </c>
      <c r="C658" s="34">
        <v>141.61422222222149</v>
      </c>
      <c r="D658" s="32">
        <v>165</v>
      </c>
    </row>
    <row r="659" spans="1:4" x14ac:dyDescent="0.3">
      <c r="A659" s="31">
        <v>757</v>
      </c>
      <c r="B659" s="34">
        <v>121.68590530303109</v>
      </c>
      <c r="C659" s="34">
        <v>141.58899999999926</v>
      </c>
      <c r="D659" s="32">
        <v>165</v>
      </c>
    </row>
    <row r="660" spans="1:4" x14ac:dyDescent="0.3">
      <c r="A660" s="31">
        <v>758</v>
      </c>
      <c r="B660" s="34">
        <v>121.62320454545534</v>
      </c>
      <c r="C660" s="34">
        <v>141.56377777777703</v>
      </c>
      <c r="D660" s="32">
        <v>165</v>
      </c>
    </row>
    <row r="661" spans="1:4" x14ac:dyDescent="0.3">
      <c r="A661" s="31">
        <v>759</v>
      </c>
      <c r="B661" s="34">
        <v>121.56050378787958</v>
      </c>
      <c r="C661" s="34">
        <v>141.53855555555481</v>
      </c>
      <c r="D661" s="32">
        <v>165</v>
      </c>
    </row>
    <row r="662" spans="1:4" x14ac:dyDescent="0.3">
      <c r="A662" s="31">
        <v>760</v>
      </c>
      <c r="B662" s="34">
        <v>121.49780303030383</v>
      </c>
      <c r="C662" s="34">
        <v>141.51333333333258</v>
      </c>
      <c r="D662" s="32">
        <v>165</v>
      </c>
    </row>
    <row r="663" spans="1:4" x14ac:dyDescent="0.3">
      <c r="A663" s="31">
        <v>761</v>
      </c>
      <c r="B663" s="34">
        <v>121.43510227272807</v>
      </c>
      <c r="C663" s="34">
        <v>141.48811111111036</v>
      </c>
      <c r="D663" s="32">
        <v>165</v>
      </c>
    </row>
    <row r="664" spans="1:4" x14ac:dyDescent="0.3">
      <c r="A664" s="31">
        <v>762</v>
      </c>
      <c r="B664" s="34">
        <v>121.37240151515232</v>
      </c>
      <c r="C664" s="34">
        <v>141.46288888888813</v>
      </c>
      <c r="D664" s="32">
        <v>165</v>
      </c>
    </row>
    <row r="665" spans="1:4" x14ac:dyDescent="0.3">
      <c r="A665" s="31">
        <v>763</v>
      </c>
      <c r="B665" s="34">
        <v>121.30970075757656</v>
      </c>
      <c r="C665" s="34">
        <v>141.4376666666659</v>
      </c>
      <c r="D665" s="32">
        <v>165</v>
      </c>
    </row>
    <row r="666" spans="1:4" x14ac:dyDescent="0.3">
      <c r="A666" s="31">
        <v>764</v>
      </c>
      <c r="B666" s="34">
        <v>121.247</v>
      </c>
      <c r="C666" s="34">
        <v>141.41244444444368</v>
      </c>
      <c r="D666" s="32">
        <v>165</v>
      </c>
    </row>
    <row r="667" spans="1:4" x14ac:dyDescent="0.3">
      <c r="A667" s="31">
        <v>765</v>
      </c>
      <c r="B667" s="34">
        <v>121.21315315315316</v>
      </c>
      <c r="C667" s="34">
        <v>141.38722222222145</v>
      </c>
      <c r="D667" s="32">
        <v>165</v>
      </c>
    </row>
    <row r="668" spans="1:4" x14ac:dyDescent="0.3">
      <c r="A668" s="31">
        <v>766</v>
      </c>
      <c r="B668" s="34">
        <v>121.17930630630632</v>
      </c>
      <c r="C668" s="34">
        <v>141.36199999999923</v>
      </c>
      <c r="D668" s="32">
        <v>165</v>
      </c>
    </row>
    <row r="669" spans="1:4" x14ac:dyDescent="0.3">
      <c r="A669" s="31">
        <v>767</v>
      </c>
      <c r="B669" s="34">
        <v>121.14545945945947</v>
      </c>
      <c r="C669" s="34">
        <v>141.336777777777</v>
      </c>
      <c r="D669" s="32">
        <v>165</v>
      </c>
    </row>
    <row r="670" spans="1:4" x14ac:dyDescent="0.3">
      <c r="A670" s="31">
        <v>768</v>
      </c>
      <c r="B670" s="34">
        <v>121.11161261261263</v>
      </c>
      <c r="C670" s="34">
        <v>141.31155555555478</v>
      </c>
      <c r="D670" s="32">
        <v>165</v>
      </c>
    </row>
    <row r="671" spans="1:4" x14ac:dyDescent="0.3">
      <c r="A671" s="31">
        <v>769</v>
      </c>
      <c r="B671" s="34">
        <v>121.07776576576579</v>
      </c>
      <c r="C671" s="34">
        <v>141.28633333333255</v>
      </c>
      <c r="D671" s="32">
        <v>165</v>
      </c>
    </row>
    <row r="672" spans="1:4" x14ac:dyDescent="0.3">
      <c r="A672" s="31">
        <v>770</v>
      </c>
      <c r="B672" s="34">
        <v>121.04391891891895</v>
      </c>
      <c r="C672" s="34">
        <v>141.26111111111032</v>
      </c>
      <c r="D672" s="32">
        <v>165</v>
      </c>
    </row>
    <row r="673" spans="1:4" x14ac:dyDescent="0.3">
      <c r="A673" s="31">
        <v>771</v>
      </c>
      <c r="B673" s="34">
        <v>121.01007207207211</v>
      </c>
      <c r="C673" s="34">
        <v>141.2358888888881</v>
      </c>
      <c r="D673" s="32">
        <v>165</v>
      </c>
    </row>
    <row r="674" spans="1:4" x14ac:dyDescent="0.3">
      <c r="A674" s="31">
        <v>772</v>
      </c>
      <c r="B674" s="34">
        <v>120.97622522522526</v>
      </c>
      <c r="C674" s="34">
        <v>141.21066666666587</v>
      </c>
      <c r="D674" s="32">
        <v>165</v>
      </c>
    </row>
    <row r="675" spans="1:4" x14ac:dyDescent="0.3">
      <c r="A675" s="31">
        <v>773</v>
      </c>
      <c r="B675" s="34">
        <v>120.94237837837842</v>
      </c>
      <c r="C675" s="34">
        <v>141.18544444444365</v>
      </c>
      <c r="D675" s="32">
        <v>165</v>
      </c>
    </row>
    <row r="676" spans="1:4" x14ac:dyDescent="0.3">
      <c r="A676" s="31">
        <v>774</v>
      </c>
      <c r="B676" s="34">
        <v>120.90853153153158</v>
      </c>
      <c r="C676" s="34">
        <v>141.16022222222142</v>
      </c>
      <c r="D676" s="32">
        <v>165</v>
      </c>
    </row>
    <row r="677" spans="1:4" x14ac:dyDescent="0.3">
      <c r="A677" s="31">
        <v>775</v>
      </c>
      <c r="B677" s="34">
        <v>120.87468468468474</v>
      </c>
      <c r="C677" s="34">
        <v>141.1349999999992</v>
      </c>
      <c r="D677" s="32">
        <v>165</v>
      </c>
    </row>
    <row r="678" spans="1:4" x14ac:dyDescent="0.3">
      <c r="A678" s="31">
        <v>776</v>
      </c>
      <c r="B678" s="34">
        <v>120.8408378378379</v>
      </c>
      <c r="C678" s="34">
        <v>141.10977777777697</v>
      </c>
      <c r="D678" s="32">
        <v>165</v>
      </c>
    </row>
    <row r="679" spans="1:4" x14ac:dyDescent="0.3">
      <c r="A679" s="31">
        <v>777</v>
      </c>
      <c r="B679" s="34">
        <v>120.80699099099105</v>
      </c>
      <c r="C679" s="34">
        <v>141.08455555555474</v>
      </c>
      <c r="D679" s="32">
        <v>165</v>
      </c>
    </row>
    <row r="680" spans="1:4" x14ac:dyDescent="0.3">
      <c r="A680" s="31">
        <v>778</v>
      </c>
      <c r="B680" s="34">
        <v>120.77314414414421</v>
      </c>
      <c r="C680" s="34">
        <v>141.05933333333252</v>
      </c>
      <c r="D680" s="32">
        <v>165</v>
      </c>
    </row>
    <row r="681" spans="1:4" x14ac:dyDescent="0.3">
      <c r="A681" s="31">
        <v>779</v>
      </c>
      <c r="B681" s="34">
        <v>120.73929729729737</v>
      </c>
      <c r="C681" s="34">
        <v>141.03411111111029</v>
      </c>
      <c r="D681" s="32">
        <v>165</v>
      </c>
    </row>
    <row r="682" spans="1:4" x14ac:dyDescent="0.3">
      <c r="A682" s="31">
        <v>780</v>
      </c>
      <c r="B682" s="34">
        <v>120.70545045045053</v>
      </c>
      <c r="C682" s="34">
        <v>141.00888888888807</v>
      </c>
      <c r="D682" s="32">
        <v>165</v>
      </c>
    </row>
    <row r="683" spans="1:4" x14ac:dyDescent="0.3">
      <c r="A683" s="31">
        <v>781</v>
      </c>
      <c r="B683" s="34">
        <v>120.67160360360369</v>
      </c>
      <c r="C683" s="34">
        <v>140.98366666666584</v>
      </c>
      <c r="D683" s="32">
        <v>165</v>
      </c>
    </row>
    <row r="684" spans="1:4" x14ac:dyDescent="0.3">
      <c r="A684" s="31">
        <v>782</v>
      </c>
      <c r="B684" s="34">
        <v>120.63775675675684</v>
      </c>
      <c r="C684" s="34">
        <v>140.95844444444361</v>
      </c>
      <c r="D684" s="32">
        <v>165</v>
      </c>
    </row>
    <row r="685" spans="1:4" x14ac:dyDescent="0.3">
      <c r="A685" s="31">
        <v>783</v>
      </c>
      <c r="B685" s="34">
        <v>120.60390990991</v>
      </c>
      <c r="C685" s="34">
        <v>140.93322222222139</v>
      </c>
      <c r="D685" s="32">
        <v>165</v>
      </c>
    </row>
    <row r="686" spans="1:4" x14ac:dyDescent="0.3">
      <c r="A686" s="31">
        <v>784</v>
      </c>
      <c r="B686" s="34">
        <v>120.57006306306316</v>
      </c>
      <c r="C686" s="34">
        <v>140.90799999999916</v>
      </c>
      <c r="D686" s="32">
        <v>165</v>
      </c>
    </row>
    <row r="687" spans="1:4" x14ac:dyDescent="0.3">
      <c r="A687" s="31">
        <v>785</v>
      </c>
      <c r="B687" s="34">
        <v>120.53621621621632</v>
      </c>
      <c r="C687" s="34">
        <v>140.88277777777694</v>
      </c>
      <c r="D687" s="32">
        <v>165</v>
      </c>
    </row>
    <row r="688" spans="1:4" x14ac:dyDescent="0.3">
      <c r="A688" s="31">
        <v>786</v>
      </c>
      <c r="B688" s="34">
        <v>120.50236936936948</v>
      </c>
      <c r="C688" s="34">
        <v>140.85755555555471</v>
      </c>
      <c r="D688" s="32">
        <v>165</v>
      </c>
    </row>
    <row r="689" spans="1:4" x14ac:dyDescent="0.3">
      <c r="A689" s="31">
        <v>787</v>
      </c>
      <c r="B689" s="34">
        <v>120.46852252252263</v>
      </c>
      <c r="C689" s="34">
        <v>140.83233333333249</v>
      </c>
      <c r="D689" s="32">
        <v>165</v>
      </c>
    </row>
    <row r="690" spans="1:4" x14ac:dyDescent="0.3">
      <c r="A690" s="31">
        <v>788</v>
      </c>
      <c r="B690" s="34">
        <v>120.43467567567579</v>
      </c>
      <c r="C690" s="34">
        <v>140.80711111111026</v>
      </c>
      <c r="D690" s="32">
        <v>165</v>
      </c>
    </row>
    <row r="691" spans="1:4" x14ac:dyDescent="0.3">
      <c r="A691" s="31">
        <v>789</v>
      </c>
      <c r="B691" s="34">
        <v>120.40082882882895</v>
      </c>
      <c r="C691" s="34">
        <v>140.78188888888803</v>
      </c>
      <c r="D691" s="32">
        <v>165</v>
      </c>
    </row>
    <row r="692" spans="1:4" x14ac:dyDescent="0.3">
      <c r="A692" s="31">
        <v>790</v>
      </c>
      <c r="B692" s="34">
        <v>120.36698198198211</v>
      </c>
      <c r="C692" s="34">
        <v>140.75666666666581</v>
      </c>
      <c r="D692" s="32">
        <v>165</v>
      </c>
    </row>
    <row r="693" spans="1:4" x14ac:dyDescent="0.3">
      <c r="A693" s="31">
        <v>791</v>
      </c>
      <c r="B693" s="34">
        <v>120.33313513513527</v>
      </c>
      <c r="C693" s="34">
        <v>140.73144444444358</v>
      </c>
      <c r="D693" s="32">
        <v>165</v>
      </c>
    </row>
    <row r="694" spans="1:4" x14ac:dyDescent="0.3">
      <c r="A694" s="31">
        <v>792</v>
      </c>
      <c r="B694" s="34">
        <v>120.29928828828842</v>
      </c>
      <c r="C694" s="34">
        <v>140.70622222222136</v>
      </c>
      <c r="D694" s="32">
        <v>165</v>
      </c>
    </row>
    <row r="695" spans="1:4" x14ac:dyDescent="0.3">
      <c r="A695" s="31">
        <v>793</v>
      </c>
      <c r="B695" s="34">
        <v>120.26544144144158</v>
      </c>
      <c r="C695" s="34">
        <v>140.68099999999913</v>
      </c>
      <c r="D695" s="32">
        <v>165</v>
      </c>
    </row>
    <row r="696" spans="1:4" x14ac:dyDescent="0.3">
      <c r="A696" s="31">
        <v>794</v>
      </c>
      <c r="B696" s="34">
        <v>120.23159459459474</v>
      </c>
      <c r="C696" s="34">
        <v>140.6557777777769</v>
      </c>
      <c r="D696" s="32">
        <v>165</v>
      </c>
    </row>
    <row r="697" spans="1:4" x14ac:dyDescent="0.3">
      <c r="A697" s="31">
        <v>795</v>
      </c>
      <c r="B697" s="34">
        <v>120.1977477477479</v>
      </c>
      <c r="C697" s="34">
        <v>140.63055555555468</v>
      </c>
      <c r="D697" s="32">
        <v>165</v>
      </c>
    </row>
    <row r="698" spans="1:4" x14ac:dyDescent="0.3">
      <c r="A698" s="31">
        <v>796</v>
      </c>
      <c r="B698" s="34">
        <v>120.16390090090106</v>
      </c>
      <c r="C698" s="34">
        <v>140.60533333333245</v>
      </c>
      <c r="D698" s="32">
        <v>165</v>
      </c>
    </row>
    <row r="699" spans="1:4" x14ac:dyDescent="0.3">
      <c r="A699" s="31">
        <v>797</v>
      </c>
      <c r="B699" s="34">
        <v>120.13005405405421</v>
      </c>
      <c r="C699" s="34">
        <v>140.58011111111023</v>
      </c>
      <c r="D699" s="32">
        <v>165</v>
      </c>
    </row>
    <row r="700" spans="1:4" x14ac:dyDescent="0.3">
      <c r="A700" s="31">
        <v>798</v>
      </c>
      <c r="B700" s="34">
        <v>120.09620720720737</v>
      </c>
      <c r="C700" s="34">
        <v>140.554888888888</v>
      </c>
      <c r="D700" s="32">
        <v>165</v>
      </c>
    </row>
    <row r="701" spans="1:4" x14ac:dyDescent="0.3">
      <c r="A701" s="31">
        <v>799</v>
      </c>
      <c r="B701" s="34">
        <v>120.06236036036053</v>
      </c>
      <c r="C701" s="34">
        <v>140.52966666666578</v>
      </c>
      <c r="D701" s="32">
        <v>165</v>
      </c>
    </row>
    <row r="702" spans="1:4" x14ac:dyDescent="0.3">
      <c r="A702" s="35">
        <v>800</v>
      </c>
      <c r="B702" s="36">
        <v>120.02851351351369</v>
      </c>
      <c r="C702" s="36">
        <v>140.50444444444355</v>
      </c>
      <c r="D702" s="36">
        <v>165</v>
      </c>
    </row>
    <row r="703" spans="1:4" x14ac:dyDescent="0.3">
      <c r="A703" s="31">
        <v>801</v>
      </c>
      <c r="B703" s="34">
        <v>119.99466666666684</v>
      </c>
      <c r="C703" s="34">
        <v>140.47922222222132</v>
      </c>
      <c r="D703" s="32">
        <v>165</v>
      </c>
    </row>
    <row r="704" spans="1:4" x14ac:dyDescent="0.3">
      <c r="A704" s="31">
        <v>802</v>
      </c>
      <c r="B704" s="34">
        <v>119.96081981982</v>
      </c>
      <c r="C704" s="34">
        <v>140.4539999999991</v>
      </c>
      <c r="D704" s="32">
        <v>165</v>
      </c>
    </row>
    <row r="705" spans="1:4" x14ac:dyDescent="0.3">
      <c r="A705" s="31">
        <v>803</v>
      </c>
      <c r="B705" s="34">
        <v>119.92697297297316</v>
      </c>
      <c r="C705" s="34">
        <v>140.42877777777687</v>
      </c>
      <c r="D705" s="32">
        <v>165</v>
      </c>
    </row>
    <row r="706" spans="1:4" x14ac:dyDescent="0.3">
      <c r="A706" s="31">
        <v>804</v>
      </c>
      <c r="B706" s="34">
        <v>119.89312612612632</v>
      </c>
      <c r="C706" s="34">
        <v>140.40355555555465</v>
      </c>
      <c r="D706" s="32">
        <v>165</v>
      </c>
    </row>
    <row r="707" spans="1:4" x14ac:dyDescent="0.3">
      <c r="A707" s="31">
        <v>805</v>
      </c>
      <c r="B707" s="34">
        <v>119.85927927927948</v>
      </c>
      <c r="C707" s="34">
        <v>140.37833333333242</v>
      </c>
      <c r="D707" s="32">
        <v>165</v>
      </c>
    </row>
    <row r="708" spans="1:4" x14ac:dyDescent="0.3">
      <c r="A708" s="31">
        <v>806</v>
      </c>
      <c r="B708" s="34">
        <v>119.82543243243263</v>
      </c>
      <c r="C708" s="34">
        <v>140.35311111111019</v>
      </c>
      <c r="D708" s="32">
        <v>165</v>
      </c>
    </row>
    <row r="709" spans="1:4" x14ac:dyDescent="0.3">
      <c r="A709" s="31">
        <v>807</v>
      </c>
      <c r="B709" s="34">
        <v>119.79158558558579</v>
      </c>
      <c r="C709" s="34">
        <v>140.32788888888797</v>
      </c>
      <c r="D709" s="32">
        <v>165</v>
      </c>
    </row>
    <row r="710" spans="1:4" x14ac:dyDescent="0.3">
      <c r="A710" s="31">
        <v>808</v>
      </c>
      <c r="B710" s="34">
        <v>119.75773873873895</v>
      </c>
      <c r="C710" s="34">
        <v>140.30266666666574</v>
      </c>
      <c r="D710" s="32">
        <v>165</v>
      </c>
    </row>
    <row r="711" spans="1:4" x14ac:dyDescent="0.3">
      <c r="A711" s="31">
        <v>809</v>
      </c>
      <c r="B711" s="34">
        <v>119.72389189189211</v>
      </c>
      <c r="C711" s="34">
        <v>140.27744444444352</v>
      </c>
      <c r="D711" s="32">
        <v>165</v>
      </c>
    </row>
    <row r="712" spans="1:4" x14ac:dyDescent="0.3">
      <c r="A712" s="31">
        <v>810</v>
      </c>
      <c r="B712" s="34">
        <v>119.69004504504527</v>
      </c>
      <c r="C712" s="34">
        <v>140.25222222222129</v>
      </c>
      <c r="D712" s="32">
        <v>165</v>
      </c>
    </row>
    <row r="713" spans="1:4" x14ac:dyDescent="0.3">
      <c r="A713" s="31">
        <v>811</v>
      </c>
      <c r="B713" s="34">
        <v>119.65619819819842</v>
      </c>
      <c r="C713" s="34">
        <v>140.22699999999907</v>
      </c>
      <c r="D713" s="32">
        <v>165</v>
      </c>
    </row>
    <row r="714" spans="1:4" x14ac:dyDescent="0.3">
      <c r="A714" s="31">
        <v>812</v>
      </c>
      <c r="B714" s="34">
        <v>119.62235135135158</v>
      </c>
      <c r="C714" s="34">
        <v>140.20177777777684</v>
      </c>
      <c r="D714" s="32">
        <v>165</v>
      </c>
    </row>
    <row r="715" spans="1:4" x14ac:dyDescent="0.3">
      <c r="A715" s="31">
        <v>813</v>
      </c>
      <c r="B715" s="34">
        <v>119.58850450450474</v>
      </c>
      <c r="C715" s="34">
        <v>140.17655555555461</v>
      </c>
      <c r="D715" s="32">
        <v>165</v>
      </c>
    </row>
    <row r="716" spans="1:4" x14ac:dyDescent="0.3">
      <c r="A716" s="31">
        <v>814</v>
      </c>
      <c r="B716" s="34">
        <v>119.5546576576579</v>
      </c>
      <c r="C716" s="34">
        <v>140.15133333333239</v>
      </c>
      <c r="D716" s="32">
        <v>165</v>
      </c>
    </row>
    <row r="717" spans="1:4" x14ac:dyDescent="0.3">
      <c r="A717" s="31">
        <v>815</v>
      </c>
      <c r="B717" s="34">
        <v>119.52081081081106</v>
      </c>
      <c r="C717" s="34">
        <v>140.12611111111016</v>
      </c>
      <c r="D717" s="32">
        <v>165</v>
      </c>
    </row>
    <row r="718" spans="1:4" x14ac:dyDescent="0.3">
      <c r="A718" s="31">
        <v>816</v>
      </c>
      <c r="B718" s="34">
        <v>119.48696396396421</v>
      </c>
      <c r="C718" s="34">
        <v>140.10088888888794</v>
      </c>
      <c r="D718" s="32">
        <v>165</v>
      </c>
    </row>
    <row r="719" spans="1:4" x14ac:dyDescent="0.3">
      <c r="A719" s="31">
        <v>817</v>
      </c>
      <c r="B719" s="34">
        <v>119.45311711711737</v>
      </c>
      <c r="C719" s="34">
        <v>140.07566666666571</v>
      </c>
      <c r="D719" s="32">
        <v>165</v>
      </c>
    </row>
    <row r="720" spans="1:4" x14ac:dyDescent="0.3">
      <c r="A720" s="31">
        <v>818</v>
      </c>
      <c r="B720" s="34">
        <v>119.41927027027053</v>
      </c>
      <c r="C720" s="34">
        <v>140.05044444444349</v>
      </c>
      <c r="D720" s="32">
        <v>165</v>
      </c>
    </row>
    <row r="721" spans="1:4" x14ac:dyDescent="0.3">
      <c r="A721" s="31">
        <v>819</v>
      </c>
      <c r="B721" s="34">
        <v>119.38542342342369</v>
      </c>
      <c r="C721" s="34">
        <v>140.02522222222126</v>
      </c>
      <c r="D721" s="32">
        <v>165</v>
      </c>
    </row>
    <row r="722" spans="1:4" x14ac:dyDescent="0.3">
      <c r="A722" s="31">
        <v>820</v>
      </c>
      <c r="B722" s="34">
        <v>119.35157657657685</v>
      </c>
      <c r="C722" s="34">
        <v>139.99999999999903</v>
      </c>
      <c r="D722" s="32">
        <v>165</v>
      </c>
    </row>
    <row r="723" spans="1:4" x14ac:dyDescent="0.3">
      <c r="A723" s="31">
        <v>821</v>
      </c>
      <c r="B723" s="34">
        <v>119.31772972973</v>
      </c>
      <c r="C723" s="34">
        <v>139.97477777777681</v>
      </c>
      <c r="D723" s="32">
        <v>165</v>
      </c>
    </row>
    <row r="724" spans="1:4" x14ac:dyDescent="0.3">
      <c r="A724" s="31">
        <v>822</v>
      </c>
      <c r="B724" s="34">
        <v>119.28388288288316</v>
      </c>
      <c r="C724" s="34">
        <v>139.94955555555458</v>
      </c>
      <c r="D724" s="32">
        <v>165</v>
      </c>
    </row>
    <row r="725" spans="1:4" x14ac:dyDescent="0.3">
      <c r="A725" s="31">
        <v>823</v>
      </c>
      <c r="B725" s="34">
        <v>119.25003603603632</v>
      </c>
      <c r="C725" s="34">
        <v>139.92433333333236</v>
      </c>
      <c r="D725" s="32">
        <v>165</v>
      </c>
    </row>
    <row r="726" spans="1:4" x14ac:dyDescent="0.3">
      <c r="A726" s="31">
        <v>824</v>
      </c>
      <c r="B726" s="34">
        <v>119.21618918918948</v>
      </c>
      <c r="C726" s="34">
        <v>139.89911111111013</v>
      </c>
      <c r="D726" s="32">
        <v>165</v>
      </c>
    </row>
    <row r="727" spans="1:4" x14ac:dyDescent="0.3">
      <c r="A727" s="31">
        <v>825</v>
      </c>
      <c r="B727" s="34">
        <v>119.18234234234264</v>
      </c>
      <c r="C727" s="34">
        <v>139.8738888888879</v>
      </c>
      <c r="D727" s="32">
        <v>165</v>
      </c>
    </row>
    <row r="728" spans="1:4" x14ac:dyDescent="0.3">
      <c r="A728" s="31">
        <v>826</v>
      </c>
      <c r="B728" s="34">
        <v>119.14849549549579</v>
      </c>
      <c r="C728" s="34">
        <v>139.84866666666568</v>
      </c>
      <c r="D728" s="32">
        <v>165</v>
      </c>
    </row>
    <row r="729" spans="1:4" x14ac:dyDescent="0.3">
      <c r="A729" s="31">
        <v>827</v>
      </c>
      <c r="B729" s="34">
        <v>119.11464864864895</v>
      </c>
      <c r="C729" s="34">
        <v>139.82344444444345</v>
      </c>
      <c r="D729" s="32">
        <v>165</v>
      </c>
    </row>
    <row r="730" spans="1:4" x14ac:dyDescent="0.3">
      <c r="A730" s="31">
        <v>828</v>
      </c>
      <c r="B730" s="34">
        <v>119.08080180180211</v>
      </c>
      <c r="C730" s="34">
        <v>139.79822222222123</v>
      </c>
      <c r="D730" s="32">
        <v>165</v>
      </c>
    </row>
    <row r="731" spans="1:4" x14ac:dyDescent="0.3">
      <c r="A731" s="31">
        <v>829</v>
      </c>
      <c r="B731" s="34">
        <v>119.04695495495527</v>
      </c>
      <c r="C731" s="34">
        <v>139.772999999999</v>
      </c>
      <c r="D731" s="32">
        <v>165</v>
      </c>
    </row>
    <row r="732" spans="1:4" x14ac:dyDescent="0.3">
      <c r="A732" s="31">
        <v>830</v>
      </c>
      <c r="B732" s="34">
        <v>119.01310810810843</v>
      </c>
      <c r="C732" s="34">
        <v>139.74777777777678</v>
      </c>
      <c r="D732" s="32">
        <v>165</v>
      </c>
    </row>
    <row r="733" spans="1:4" x14ac:dyDescent="0.3">
      <c r="A733" s="31">
        <v>831</v>
      </c>
      <c r="B733" s="34">
        <v>118.97926126126158</v>
      </c>
      <c r="C733" s="34">
        <v>139.72255555555455</v>
      </c>
      <c r="D733" s="32">
        <v>165</v>
      </c>
    </row>
    <row r="734" spans="1:4" x14ac:dyDescent="0.3">
      <c r="A734" s="31">
        <v>832</v>
      </c>
      <c r="B734" s="34">
        <v>118.94541441441474</v>
      </c>
      <c r="C734" s="34">
        <v>139.69733333333232</v>
      </c>
      <c r="D734" s="32">
        <v>165</v>
      </c>
    </row>
    <row r="735" spans="1:4" x14ac:dyDescent="0.3">
      <c r="A735" s="31">
        <v>833</v>
      </c>
      <c r="B735" s="34">
        <v>118.9115675675679</v>
      </c>
      <c r="C735" s="34">
        <v>139.6721111111101</v>
      </c>
      <c r="D735" s="32">
        <v>165</v>
      </c>
    </row>
    <row r="736" spans="1:4" x14ac:dyDescent="0.3">
      <c r="A736" s="31">
        <v>834</v>
      </c>
      <c r="B736" s="34">
        <v>118.87772072072106</v>
      </c>
      <c r="C736" s="34">
        <v>139.64688888888787</v>
      </c>
      <c r="D736" s="32">
        <v>165</v>
      </c>
    </row>
    <row r="737" spans="1:4" x14ac:dyDescent="0.3">
      <c r="A737" s="31">
        <v>835</v>
      </c>
      <c r="B737" s="34">
        <v>118.84387387387422</v>
      </c>
      <c r="C737" s="34">
        <v>139.62166666666565</v>
      </c>
      <c r="D737" s="32">
        <v>165</v>
      </c>
    </row>
    <row r="738" spans="1:4" x14ac:dyDescent="0.3">
      <c r="A738" s="31">
        <v>836</v>
      </c>
      <c r="B738" s="34">
        <v>118.81002702702737</v>
      </c>
      <c r="C738" s="34">
        <v>139.59644444444342</v>
      </c>
      <c r="D738" s="32">
        <v>165</v>
      </c>
    </row>
    <row r="739" spans="1:4" x14ac:dyDescent="0.3">
      <c r="A739" s="31">
        <v>837</v>
      </c>
      <c r="B739" s="34">
        <v>118.77618018018053</v>
      </c>
      <c r="C739" s="34">
        <v>139.57122222222119</v>
      </c>
      <c r="D739" s="32">
        <v>165</v>
      </c>
    </row>
    <row r="740" spans="1:4" x14ac:dyDescent="0.3">
      <c r="A740" s="31">
        <v>838</v>
      </c>
      <c r="B740" s="34">
        <v>118.74233333333369</v>
      </c>
      <c r="C740" s="34">
        <v>139.54599999999897</v>
      </c>
      <c r="D740" s="32">
        <v>165</v>
      </c>
    </row>
    <row r="741" spans="1:4" x14ac:dyDescent="0.3">
      <c r="A741" s="31">
        <v>839</v>
      </c>
      <c r="B741" s="34">
        <v>118.70848648648685</v>
      </c>
      <c r="C741" s="34">
        <v>139.52077777777674</v>
      </c>
      <c r="D741" s="32">
        <v>165</v>
      </c>
    </row>
    <row r="742" spans="1:4" x14ac:dyDescent="0.3">
      <c r="A742" s="31">
        <v>840</v>
      </c>
      <c r="B742" s="34">
        <v>118.67463963964001</v>
      </c>
      <c r="C742" s="34">
        <v>139.49555555555452</v>
      </c>
      <c r="D742" s="32">
        <v>165</v>
      </c>
    </row>
    <row r="743" spans="1:4" x14ac:dyDescent="0.3">
      <c r="A743" s="31">
        <v>841</v>
      </c>
      <c r="B743" s="34">
        <v>118.64079279279316</v>
      </c>
      <c r="C743" s="34">
        <v>139.47033333333229</v>
      </c>
      <c r="D743" s="32">
        <v>165</v>
      </c>
    </row>
    <row r="744" spans="1:4" x14ac:dyDescent="0.3">
      <c r="A744" s="31">
        <v>842</v>
      </c>
      <c r="B744" s="34">
        <v>118.60694594594632</v>
      </c>
      <c r="C744" s="34">
        <v>139.44511111111007</v>
      </c>
      <c r="D744" s="32">
        <v>165</v>
      </c>
    </row>
    <row r="745" spans="1:4" x14ac:dyDescent="0.3">
      <c r="A745" s="31">
        <v>843</v>
      </c>
      <c r="B745" s="34">
        <v>118.57309909909948</v>
      </c>
      <c r="C745" s="34">
        <v>139.41988888888784</v>
      </c>
      <c r="D745" s="32">
        <v>165</v>
      </c>
    </row>
    <row r="746" spans="1:4" x14ac:dyDescent="0.3">
      <c r="A746" s="31">
        <v>844</v>
      </c>
      <c r="B746" s="34">
        <v>118.53925225225264</v>
      </c>
      <c r="C746" s="34">
        <v>139.39466666666561</v>
      </c>
      <c r="D746" s="32">
        <v>165</v>
      </c>
    </row>
    <row r="747" spans="1:4" x14ac:dyDescent="0.3">
      <c r="A747" s="31">
        <v>845</v>
      </c>
      <c r="B747" s="34">
        <v>118.5054054054058</v>
      </c>
      <c r="C747" s="34">
        <v>139.36944444444339</v>
      </c>
      <c r="D747" s="32">
        <v>165</v>
      </c>
    </row>
    <row r="748" spans="1:4" x14ac:dyDescent="0.3">
      <c r="A748" s="31">
        <v>846</v>
      </c>
      <c r="B748" s="34">
        <v>118.47155855855895</v>
      </c>
      <c r="C748" s="34">
        <v>139.34422222222116</v>
      </c>
      <c r="D748" s="32">
        <v>165</v>
      </c>
    </row>
    <row r="749" spans="1:4" x14ac:dyDescent="0.3">
      <c r="A749" s="31">
        <v>847</v>
      </c>
      <c r="B749" s="34">
        <v>118.43771171171211</v>
      </c>
      <c r="C749" s="34">
        <v>139.31899999999894</v>
      </c>
      <c r="D749" s="32">
        <v>165</v>
      </c>
    </row>
    <row r="750" spans="1:4" x14ac:dyDescent="0.3">
      <c r="A750" s="31">
        <v>848</v>
      </c>
      <c r="B750" s="34">
        <v>118.40386486486527</v>
      </c>
      <c r="C750" s="34">
        <v>139.29377777777671</v>
      </c>
      <c r="D750" s="32">
        <v>165</v>
      </c>
    </row>
    <row r="751" spans="1:4" x14ac:dyDescent="0.3">
      <c r="A751" s="31">
        <v>849</v>
      </c>
      <c r="B751" s="34">
        <v>118.37001801801843</v>
      </c>
      <c r="C751" s="34">
        <v>139.26855555555449</v>
      </c>
      <c r="D751" s="32">
        <v>165</v>
      </c>
    </row>
    <row r="752" spans="1:4" x14ac:dyDescent="0.3">
      <c r="A752" s="35">
        <v>850</v>
      </c>
      <c r="B752" s="36">
        <v>118.33617117117159</v>
      </c>
      <c r="C752" s="36">
        <v>139.24333333333226</v>
      </c>
      <c r="D752" s="36">
        <v>165</v>
      </c>
    </row>
    <row r="753" spans="1:4" x14ac:dyDescent="0.3">
      <c r="A753" s="31">
        <v>851</v>
      </c>
      <c r="B753" s="34">
        <v>118.30232432432474</v>
      </c>
      <c r="C753" s="34">
        <v>139.21811111111003</v>
      </c>
      <c r="D753" s="34">
        <v>164.98547297297299</v>
      </c>
    </row>
    <row r="754" spans="1:4" x14ac:dyDescent="0.3">
      <c r="A754" s="31">
        <v>852</v>
      </c>
      <c r="B754" s="34">
        <v>118.2684774774779</v>
      </c>
      <c r="C754" s="34">
        <v>139.19288888888781</v>
      </c>
      <c r="D754" s="34">
        <v>164.97094594594597</v>
      </c>
    </row>
    <row r="755" spans="1:4" x14ac:dyDescent="0.3">
      <c r="A755" s="31">
        <v>853</v>
      </c>
      <c r="B755" s="34">
        <v>118.23463063063106</v>
      </c>
      <c r="C755" s="34">
        <v>139.16766666666558</v>
      </c>
      <c r="D755" s="34">
        <v>164.95641891891896</v>
      </c>
    </row>
    <row r="756" spans="1:4" x14ac:dyDescent="0.3">
      <c r="A756" s="31">
        <v>854</v>
      </c>
      <c r="B756" s="34">
        <v>118.20078378378422</v>
      </c>
      <c r="C756" s="34">
        <v>139.14244444444336</v>
      </c>
      <c r="D756" s="34">
        <v>164.94189189189194</v>
      </c>
    </row>
    <row r="757" spans="1:4" x14ac:dyDescent="0.3">
      <c r="A757" s="31">
        <v>855</v>
      </c>
      <c r="B757" s="34">
        <v>118.16693693693738</v>
      </c>
      <c r="C757" s="34">
        <v>139.11722222222113</v>
      </c>
      <c r="D757" s="34">
        <v>164.92736486486493</v>
      </c>
    </row>
    <row r="758" spans="1:4" x14ac:dyDescent="0.3">
      <c r="A758" s="31">
        <v>856</v>
      </c>
      <c r="B758" s="34">
        <v>118.13309009009053</v>
      </c>
      <c r="C758" s="34">
        <v>139.0919999999989</v>
      </c>
      <c r="D758" s="34">
        <v>164.91283783783791</v>
      </c>
    </row>
    <row r="759" spans="1:4" x14ac:dyDescent="0.3">
      <c r="A759" s="31">
        <v>857</v>
      </c>
      <c r="B759" s="34">
        <v>118.09924324324369</v>
      </c>
      <c r="C759" s="34">
        <v>139.06677777777668</v>
      </c>
      <c r="D759" s="34">
        <v>164.8983108108109</v>
      </c>
    </row>
    <row r="760" spans="1:4" x14ac:dyDescent="0.3">
      <c r="A760" s="31">
        <v>858</v>
      </c>
      <c r="B760" s="34">
        <v>118.06539639639685</v>
      </c>
      <c r="C760" s="34">
        <v>139.04155555555445</v>
      </c>
      <c r="D760" s="34">
        <v>164.88378378378388</v>
      </c>
    </row>
    <row r="761" spans="1:4" x14ac:dyDescent="0.3">
      <c r="A761" s="31">
        <v>859</v>
      </c>
      <c r="B761" s="34">
        <v>118.03154954955001</v>
      </c>
      <c r="C761" s="34">
        <v>139.01633333333223</v>
      </c>
      <c r="D761" s="34">
        <v>164.86925675675687</v>
      </c>
    </row>
    <row r="762" spans="1:4" x14ac:dyDescent="0.3">
      <c r="A762" s="31">
        <v>860</v>
      </c>
      <c r="B762" s="34">
        <v>117.99770270270317</v>
      </c>
      <c r="C762" s="34">
        <v>138.99111111111</v>
      </c>
      <c r="D762" s="34">
        <v>164.85472972972985</v>
      </c>
    </row>
    <row r="763" spans="1:4" x14ac:dyDescent="0.3">
      <c r="A763" s="31">
        <v>861</v>
      </c>
      <c r="B763" s="34">
        <v>117.96385585585632</v>
      </c>
      <c r="C763" s="34">
        <v>138.96588888888778</v>
      </c>
      <c r="D763" s="34">
        <v>164.84020270270284</v>
      </c>
    </row>
    <row r="764" spans="1:4" x14ac:dyDescent="0.3">
      <c r="A764" s="31">
        <v>862</v>
      </c>
      <c r="B764" s="34">
        <v>117.93000900900948</v>
      </c>
      <c r="C764" s="34">
        <v>138.94066666666555</v>
      </c>
      <c r="D764" s="34">
        <v>164.82567567567583</v>
      </c>
    </row>
    <row r="765" spans="1:4" x14ac:dyDescent="0.3">
      <c r="A765" s="31">
        <v>863</v>
      </c>
      <c r="B765" s="34">
        <v>117.89616216216264</v>
      </c>
      <c r="C765" s="34">
        <v>138.91544444444332</v>
      </c>
      <c r="D765" s="34">
        <v>164.81114864864881</v>
      </c>
    </row>
    <row r="766" spans="1:4" x14ac:dyDescent="0.3">
      <c r="A766" s="31">
        <v>864</v>
      </c>
      <c r="B766" s="34">
        <v>117.8623153153158</v>
      </c>
      <c r="C766" s="34">
        <v>138.8902222222211</v>
      </c>
      <c r="D766" s="34">
        <v>164.7966216216218</v>
      </c>
    </row>
    <row r="767" spans="1:4" x14ac:dyDescent="0.3">
      <c r="A767" s="31">
        <v>865</v>
      </c>
      <c r="B767" s="34">
        <v>117.82846846846896</v>
      </c>
      <c r="C767" s="34">
        <v>138.86499999999887</v>
      </c>
      <c r="D767" s="34">
        <v>164.78209459459478</v>
      </c>
    </row>
    <row r="768" spans="1:4" x14ac:dyDescent="0.3">
      <c r="A768" s="31">
        <v>866</v>
      </c>
      <c r="B768" s="34">
        <v>117.79462162162211</v>
      </c>
      <c r="C768" s="34">
        <v>138.83977777777665</v>
      </c>
      <c r="D768" s="34">
        <v>164.76756756756777</v>
      </c>
    </row>
    <row r="769" spans="1:4" x14ac:dyDescent="0.3">
      <c r="A769" s="31">
        <v>867</v>
      </c>
      <c r="B769" s="34">
        <v>117.76077477477527</v>
      </c>
      <c r="C769" s="34">
        <v>138.81455555555442</v>
      </c>
      <c r="D769" s="34">
        <v>164.75304054054075</v>
      </c>
    </row>
    <row r="770" spans="1:4" x14ac:dyDescent="0.3">
      <c r="A770" s="31">
        <v>868</v>
      </c>
      <c r="B770" s="34">
        <v>117.72692792792843</v>
      </c>
      <c r="C770" s="34">
        <v>138.78933333333219</v>
      </c>
      <c r="D770" s="34">
        <v>164.73851351351374</v>
      </c>
    </row>
    <row r="771" spans="1:4" x14ac:dyDescent="0.3">
      <c r="A771" s="31">
        <v>869</v>
      </c>
      <c r="B771" s="34">
        <v>117.69308108108159</v>
      </c>
      <c r="C771" s="34">
        <v>138.76411111110997</v>
      </c>
      <c r="D771" s="34">
        <v>164.72398648648672</v>
      </c>
    </row>
    <row r="772" spans="1:4" x14ac:dyDescent="0.3">
      <c r="A772" s="31">
        <v>870</v>
      </c>
      <c r="B772" s="34">
        <v>117.65923423423475</v>
      </c>
      <c r="C772" s="34">
        <v>138.73888888888774</v>
      </c>
      <c r="D772" s="34">
        <v>164.70945945945971</v>
      </c>
    </row>
    <row r="773" spans="1:4" x14ac:dyDescent="0.3">
      <c r="A773" s="31">
        <v>871</v>
      </c>
      <c r="B773" s="34">
        <v>117.6253873873879</v>
      </c>
      <c r="C773" s="34">
        <v>138.71366666666552</v>
      </c>
      <c r="D773" s="34">
        <v>164.69493243243269</v>
      </c>
    </row>
    <row r="774" spans="1:4" x14ac:dyDescent="0.3">
      <c r="A774" s="31">
        <v>872</v>
      </c>
      <c r="B774" s="34">
        <v>117.59154054054106</v>
      </c>
      <c r="C774" s="34">
        <v>138.68844444444329</v>
      </c>
      <c r="D774" s="34">
        <v>164.68040540540568</v>
      </c>
    </row>
    <row r="775" spans="1:4" x14ac:dyDescent="0.3">
      <c r="A775" s="31">
        <v>873</v>
      </c>
      <c r="B775" s="34">
        <v>117.55769369369422</v>
      </c>
      <c r="C775" s="34">
        <v>138.66322222222107</v>
      </c>
      <c r="D775" s="34">
        <v>164.66587837837866</v>
      </c>
    </row>
    <row r="776" spans="1:4" x14ac:dyDescent="0.3">
      <c r="A776" s="31">
        <v>874</v>
      </c>
      <c r="B776" s="34">
        <v>117.52384684684738</v>
      </c>
      <c r="C776" s="34">
        <v>138.63799999999884</v>
      </c>
      <c r="D776" s="34">
        <v>164.65135135135165</v>
      </c>
    </row>
    <row r="777" spans="1:4" x14ac:dyDescent="0.3">
      <c r="A777" s="31">
        <v>875</v>
      </c>
      <c r="B777" s="34">
        <v>117.49</v>
      </c>
      <c r="C777" s="34">
        <v>138.61277777777661</v>
      </c>
      <c r="D777" s="34">
        <v>164.63682432432464</v>
      </c>
    </row>
    <row r="778" spans="1:4" x14ac:dyDescent="0.3">
      <c r="A778" s="31">
        <v>876</v>
      </c>
      <c r="B778" s="34">
        <v>117.45594594594594</v>
      </c>
      <c r="C778" s="34">
        <v>138.58755555555439</v>
      </c>
      <c r="D778" s="34">
        <v>164.62229729729762</v>
      </c>
    </row>
    <row r="779" spans="1:4" x14ac:dyDescent="0.3">
      <c r="A779" s="31">
        <v>877</v>
      </c>
      <c r="B779" s="34">
        <v>117.42189189189189</v>
      </c>
      <c r="C779" s="34">
        <v>138.56233333333216</v>
      </c>
      <c r="D779" s="34">
        <v>164.60777027027061</v>
      </c>
    </row>
    <row r="780" spans="1:4" x14ac:dyDescent="0.3">
      <c r="A780" s="31">
        <v>878</v>
      </c>
      <c r="B780" s="34">
        <v>117.38783783783784</v>
      </c>
      <c r="C780" s="34">
        <v>138.53711111110994</v>
      </c>
      <c r="D780" s="34">
        <v>164.59324324324359</v>
      </c>
    </row>
    <row r="781" spans="1:4" x14ac:dyDescent="0.3">
      <c r="A781" s="31">
        <v>879</v>
      </c>
      <c r="B781" s="34">
        <v>117.35378378378378</v>
      </c>
      <c r="C781" s="34">
        <v>138.51188888888771</v>
      </c>
      <c r="D781" s="34">
        <v>164.57871621621658</v>
      </c>
    </row>
    <row r="782" spans="1:4" x14ac:dyDescent="0.3">
      <c r="A782" s="31">
        <v>880</v>
      </c>
      <c r="B782" s="34">
        <v>117.31972972972973</v>
      </c>
      <c r="C782" s="34">
        <v>138.48666666666549</v>
      </c>
      <c r="D782" s="34">
        <v>164.56418918918956</v>
      </c>
    </row>
    <row r="783" spans="1:4" x14ac:dyDescent="0.3">
      <c r="A783" s="31">
        <v>881</v>
      </c>
      <c r="B783" s="34">
        <v>117.28567567567568</v>
      </c>
      <c r="C783" s="34">
        <v>138.46144444444326</v>
      </c>
      <c r="D783" s="34">
        <v>164.54966216216255</v>
      </c>
    </row>
    <row r="784" spans="1:4" x14ac:dyDescent="0.3">
      <c r="A784" s="31">
        <v>882</v>
      </c>
      <c r="B784" s="34">
        <v>117.25162162162162</v>
      </c>
      <c r="C784" s="34">
        <v>138.43622222222103</v>
      </c>
      <c r="D784" s="34">
        <v>164.53513513513553</v>
      </c>
    </row>
    <row r="785" spans="1:4" x14ac:dyDescent="0.3">
      <c r="A785" s="31">
        <v>883</v>
      </c>
      <c r="B785" s="34">
        <v>117.21756756756757</v>
      </c>
      <c r="C785" s="34">
        <v>138.41099999999881</v>
      </c>
      <c r="D785" s="34">
        <v>164.52060810810852</v>
      </c>
    </row>
    <row r="786" spans="1:4" x14ac:dyDescent="0.3">
      <c r="A786" s="31">
        <v>884</v>
      </c>
      <c r="B786" s="34">
        <v>117.18351351351352</v>
      </c>
      <c r="C786" s="34">
        <v>138.38577777777658</v>
      </c>
      <c r="D786" s="34">
        <v>164.5060810810815</v>
      </c>
    </row>
    <row r="787" spans="1:4" x14ac:dyDescent="0.3">
      <c r="A787" s="31">
        <v>885</v>
      </c>
      <c r="B787" s="34">
        <v>117.14945945945946</v>
      </c>
      <c r="C787" s="34">
        <v>138.36055555555436</v>
      </c>
      <c r="D787" s="34">
        <v>164.49155405405449</v>
      </c>
    </row>
    <row r="788" spans="1:4" x14ac:dyDescent="0.3">
      <c r="A788" s="31">
        <v>886</v>
      </c>
      <c r="B788" s="34">
        <v>117.11540540540541</v>
      </c>
      <c r="C788" s="34">
        <v>138.33533333333213</v>
      </c>
      <c r="D788" s="34">
        <v>164.47702702702748</v>
      </c>
    </row>
    <row r="789" spans="1:4" x14ac:dyDescent="0.3">
      <c r="A789" s="31">
        <v>887</v>
      </c>
      <c r="B789" s="34">
        <v>117.08135135135136</v>
      </c>
      <c r="C789" s="34">
        <v>138.3101111111099</v>
      </c>
      <c r="D789" s="34">
        <v>164.46250000000046</v>
      </c>
    </row>
    <row r="790" spans="1:4" x14ac:dyDescent="0.3">
      <c r="A790" s="31">
        <v>888</v>
      </c>
      <c r="B790" s="34">
        <v>117.04729729729731</v>
      </c>
      <c r="C790" s="34">
        <v>138.28488888888768</v>
      </c>
      <c r="D790" s="34">
        <v>164.44797297297345</v>
      </c>
    </row>
    <row r="791" spans="1:4" x14ac:dyDescent="0.3">
      <c r="A791" s="31">
        <v>889</v>
      </c>
      <c r="B791" s="34">
        <v>117.01324324324325</v>
      </c>
      <c r="C791" s="34">
        <v>138.25966666666545</v>
      </c>
      <c r="D791" s="34">
        <v>164.43344594594643</v>
      </c>
    </row>
    <row r="792" spans="1:4" x14ac:dyDescent="0.3">
      <c r="A792" s="31">
        <v>890</v>
      </c>
      <c r="B792" s="34">
        <v>116.9791891891892</v>
      </c>
      <c r="C792" s="34">
        <v>138.23444444444323</v>
      </c>
      <c r="D792" s="34">
        <v>164.41891891891942</v>
      </c>
    </row>
    <row r="793" spans="1:4" x14ac:dyDescent="0.3">
      <c r="A793" s="31">
        <v>891</v>
      </c>
      <c r="B793" s="34">
        <v>116.94513513513515</v>
      </c>
      <c r="C793" s="34">
        <v>138.209222222221</v>
      </c>
      <c r="D793" s="34">
        <v>164.4043918918924</v>
      </c>
    </row>
    <row r="794" spans="1:4" x14ac:dyDescent="0.3">
      <c r="A794" s="31">
        <v>892</v>
      </c>
      <c r="B794" s="34">
        <v>116.91108108108109</v>
      </c>
      <c r="C794" s="34">
        <v>138.18399999999878</v>
      </c>
      <c r="D794" s="34">
        <v>164.38986486486539</v>
      </c>
    </row>
    <row r="795" spans="1:4" x14ac:dyDescent="0.3">
      <c r="A795" s="31">
        <v>893</v>
      </c>
      <c r="B795" s="34">
        <v>116.87702702702704</v>
      </c>
      <c r="C795" s="34">
        <v>138.15877777777655</v>
      </c>
      <c r="D795" s="34">
        <v>164.37533783783837</v>
      </c>
    </row>
    <row r="796" spans="1:4" x14ac:dyDescent="0.3">
      <c r="A796" s="31">
        <v>894</v>
      </c>
      <c r="B796" s="34">
        <v>116.84297297297299</v>
      </c>
      <c r="C796" s="34">
        <v>138.13355555555432</v>
      </c>
      <c r="D796" s="34">
        <v>164.36081081081136</v>
      </c>
    </row>
    <row r="797" spans="1:4" x14ac:dyDescent="0.3">
      <c r="A797" s="31">
        <v>895</v>
      </c>
      <c r="B797" s="34">
        <v>116.80891891891893</v>
      </c>
      <c r="C797" s="34">
        <v>138.1083333333321</v>
      </c>
      <c r="D797" s="34">
        <v>164.34628378378434</v>
      </c>
    </row>
    <row r="798" spans="1:4" x14ac:dyDescent="0.3">
      <c r="A798" s="31">
        <v>896</v>
      </c>
      <c r="B798" s="34">
        <v>116.77486486486488</v>
      </c>
      <c r="C798" s="34">
        <v>138.08311111110987</v>
      </c>
      <c r="D798" s="34">
        <v>164.33175675675733</v>
      </c>
    </row>
    <row r="799" spans="1:4" x14ac:dyDescent="0.3">
      <c r="A799" s="31">
        <v>897</v>
      </c>
      <c r="B799" s="34">
        <v>116.74081081081083</v>
      </c>
      <c r="C799" s="34">
        <v>138.05788888888765</v>
      </c>
      <c r="D799" s="34">
        <v>164.31722972973031</v>
      </c>
    </row>
    <row r="800" spans="1:4" x14ac:dyDescent="0.3">
      <c r="A800" s="31">
        <v>898</v>
      </c>
      <c r="B800" s="34">
        <v>116.70675675675677</v>
      </c>
      <c r="C800" s="34">
        <v>138.03266666666542</v>
      </c>
      <c r="D800" s="34">
        <v>164.3027027027033</v>
      </c>
    </row>
    <row r="801" spans="1:4" x14ac:dyDescent="0.3">
      <c r="A801" s="31">
        <v>899</v>
      </c>
      <c r="B801" s="34">
        <v>116.67270270270272</v>
      </c>
      <c r="C801" s="34">
        <v>138.00744444444319</v>
      </c>
      <c r="D801" s="34">
        <v>164.28817567567629</v>
      </c>
    </row>
    <row r="802" spans="1:4" x14ac:dyDescent="0.3">
      <c r="A802" s="35">
        <v>900</v>
      </c>
      <c r="B802" s="36">
        <v>116.63864864864867</v>
      </c>
      <c r="C802" s="36">
        <v>137.98222222222097</v>
      </c>
      <c r="D802" s="37">
        <v>164.27364864864927</v>
      </c>
    </row>
    <row r="803" spans="1:4" x14ac:dyDescent="0.3">
      <c r="A803" s="31">
        <v>901</v>
      </c>
      <c r="B803" s="34">
        <v>116.60459459459462</v>
      </c>
      <c r="C803" s="34">
        <v>137.95699999999874</v>
      </c>
      <c r="D803" s="34">
        <v>164.25912162162226</v>
      </c>
    </row>
    <row r="804" spans="1:4" x14ac:dyDescent="0.3">
      <c r="A804" s="31">
        <v>902</v>
      </c>
      <c r="B804" s="34">
        <v>116.57054054054056</v>
      </c>
      <c r="C804" s="34">
        <v>137.93177777777652</v>
      </c>
      <c r="D804" s="34">
        <v>164.24459459459524</v>
      </c>
    </row>
    <row r="805" spans="1:4" x14ac:dyDescent="0.3">
      <c r="A805" s="31">
        <v>903</v>
      </c>
      <c r="B805" s="34">
        <v>116.53648648648651</v>
      </c>
      <c r="C805" s="34">
        <v>137.90655555555429</v>
      </c>
      <c r="D805" s="34">
        <v>164.23006756756823</v>
      </c>
    </row>
    <row r="806" spans="1:4" x14ac:dyDescent="0.3">
      <c r="A806" s="31">
        <v>904</v>
      </c>
      <c r="B806" s="34">
        <v>116.50243243243246</v>
      </c>
      <c r="C806" s="34">
        <v>137.88133333333207</v>
      </c>
      <c r="D806" s="34">
        <v>164.21554054054121</v>
      </c>
    </row>
    <row r="807" spans="1:4" x14ac:dyDescent="0.3">
      <c r="A807" s="31">
        <v>905</v>
      </c>
      <c r="B807" s="34">
        <v>116.4683783783784</v>
      </c>
      <c r="C807" s="34">
        <v>137.85611111110984</v>
      </c>
      <c r="D807" s="34">
        <v>164.2010135135142</v>
      </c>
    </row>
    <row r="808" spans="1:4" x14ac:dyDescent="0.3">
      <c r="A808" s="31">
        <v>906</v>
      </c>
      <c r="B808" s="34">
        <v>116.43432432432435</v>
      </c>
      <c r="C808" s="34">
        <v>137.83088888888761</v>
      </c>
      <c r="D808" s="34">
        <v>164.18648648648718</v>
      </c>
    </row>
    <row r="809" spans="1:4" x14ac:dyDescent="0.3">
      <c r="A809" s="31">
        <v>907</v>
      </c>
      <c r="B809" s="34">
        <v>116.4002702702703</v>
      </c>
      <c r="C809" s="34">
        <v>137.80566666666539</v>
      </c>
      <c r="D809" s="34">
        <v>164.17195945946017</v>
      </c>
    </row>
    <row r="810" spans="1:4" x14ac:dyDescent="0.3">
      <c r="A810" s="31">
        <v>908</v>
      </c>
      <c r="B810" s="34">
        <v>116.36621621621624</v>
      </c>
      <c r="C810" s="34">
        <v>137.78044444444316</v>
      </c>
      <c r="D810" s="34">
        <v>164.15743243243315</v>
      </c>
    </row>
    <row r="811" spans="1:4" x14ac:dyDescent="0.3">
      <c r="A811" s="31">
        <v>909</v>
      </c>
      <c r="B811" s="34">
        <v>116.33216216216219</v>
      </c>
      <c r="C811" s="34">
        <v>137.75522222222094</v>
      </c>
      <c r="D811" s="34">
        <v>164.14290540540614</v>
      </c>
    </row>
    <row r="812" spans="1:4" x14ac:dyDescent="0.3">
      <c r="A812" s="31">
        <v>910</v>
      </c>
      <c r="B812" s="34">
        <v>116.29810810810814</v>
      </c>
      <c r="C812" s="34">
        <v>137.72999999999871</v>
      </c>
      <c r="D812" s="34">
        <v>164.12837837837913</v>
      </c>
    </row>
    <row r="813" spans="1:4" x14ac:dyDescent="0.3">
      <c r="A813" s="31">
        <v>911</v>
      </c>
      <c r="B813" s="34">
        <v>116.26405405405409</v>
      </c>
      <c r="C813" s="34">
        <v>137.70477777777648</v>
      </c>
      <c r="D813" s="34">
        <v>164.11385135135211</v>
      </c>
    </row>
    <row r="814" spans="1:4" x14ac:dyDescent="0.3">
      <c r="A814" s="31">
        <v>912</v>
      </c>
      <c r="B814" s="34">
        <v>116.23000000000003</v>
      </c>
      <c r="C814" s="34">
        <v>137.67955555555426</v>
      </c>
      <c r="D814" s="34">
        <v>164.0993243243251</v>
      </c>
    </row>
    <row r="815" spans="1:4" x14ac:dyDescent="0.3">
      <c r="A815" s="31">
        <v>913</v>
      </c>
      <c r="B815" s="34">
        <v>116.19594594594598</v>
      </c>
      <c r="C815" s="34">
        <v>137.65433333333203</v>
      </c>
      <c r="D815" s="34">
        <v>164.08479729729808</v>
      </c>
    </row>
    <row r="816" spans="1:4" x14ac:dyDescent="0.3">
      <c r="A816" s="31">
        <v>914</v>
      </c>
      <c r="B816" s="34">
        <v>116.16189189189193</v>
      </c>
      <c r="C816" s="34">
        <v>137.62911111110981</v>
      </c>
      <c r="D816" s="34">
        <v>164.07027027027107</v>
      </c>
    </row>
    <row r="817" spans="1:4" x14ac:dyDescent="0.3">
      <c r="A817" s="31">
        <v>915</v>
      </c>
      <c r="B817" s="34">
        <v>116.12783783783787</v>
      </c>
      <c r="C817" s="34">
        <v>137.60388888888758</v>
      </c>
      <c r="D817" s="34">
        <v>164.05574324324405</v>
      </c>
    </row>
    <row r="818" spans="1:4" x14ac:dyDescent="0.3">
      <c r="A818" s="31">
        <v>916</v>
      </c>
      <c r="B818" s="34">
        <v>116.09378378378382</v>
      </c>
      <c r="C818" s="34">
        <v>137.57866666666536</v>
      </c>
      <c r="D818" s="34">
        <v>164.04121621621704</v>
      </c>
    </row>
    <row r="819" spans="1:4" x14ac:dyDescent="0.3">
      <c r="A819" s="31">
        <v>917</v>
      </c>
      <c r="B819" s="34">
        <v>116.05972972972977</v>
      </c>
      <c r="C819" s="34">
        <v>137.55344444444313</v>
      </c>
      <c r="D819" s="34">
        <v>164.02668918919002</v>
      </c>
    </row>
    <row r="820" spans="1:4" x14ac:dyDescent="0.3">
      <c r="A820" s="31">
        <v>918</v>
      </c>
      <c r="B820" s="34">
        <v>116.02567567567571</v>
      </c>
      <c r="C820" s="34">
        <v>137.5282222222209</v>
      </c>
      <c r="D820" s="34">
        <v>164.01216216216301</v>
      </c>
    </row>
    <row r="821" spans="1:4" x14ac:dyDescent="0.3">
      <c r="A821" s="31">
        <v>919</v>
      </c>
      <c r="B821" s="34">
        <v>115.99162162162166</v>
      </c>
      <c r="C821" s="34">
        <v>137.50299999999868</v>
      </c>
      <c r="D821" s="34">
        <v>163.99763513513599</v>
      </c>
    </row>
    <row r="822" spans="1:4" x14ac:dyDescent="0.3">
      <c r="A822" s="31">
        <v>920</v>
      </c>
      <c r="B822" s="34">
        <v>115.95756756756761</v>
      </c>
      <c r="C822" s="34">
        <v>137.47777777777645</v>
      </c>
      <c r="D822" s="34">
        <v>163.98310810810898</v>
      </c>
    </row>
    <row r="823" spans="1:4" x14ac:dyDescent="0.3">
      <c r="A823" s="31">
        <v>921</v>
      </c>
      <c r="B823" s="34">
        <v>115.92351351351356</v>
      </c>
      <c r="C823" s="34">
        <v>137.45255555555423</v>
      </c>
      <c r="D823" s="34">
        <v>163.96858108108196</v>
      </c>
    </row>
    <row r="824" spans="1:4" x14ac:dyDescent="0.3">
      <c r="A824" s="31">
        <v>922</v>
      </c>
      <c r="B824" s="34">
        <v>115.8894594594595</v>
      </c>
      <c r="C824" s="34">
        <v>137.427333333332</v>
      </c>
      <c r="D824" s="34">
        <v>163.95405405405495</v>
      </c>
    </row>
    <row r="825" spans="1:4" x14ac:dyDescent="0.3">
      <c r="A825" s="31">
        <v>923</v>
      </c>
      <c r="B825" s="34">
        <v>115.85540540540545</v>
      </c>
      <c r="C825" s="34">
        <v>137.40211111110978</v>
      </c>
      <c r="D825" s="34">
        <v>163.93952702702794</v>
      </c>
    </row>
    <row r="826" spans="1:4" x14ac:dyDescent="0.3">
      <c r="A826" s="31">
        <v>924</v>
      </c>
      <c r="B826" s="34">
        <v>115.8213513513514</v>
      </c>
      <c r="C826" s="34">
        <v>137.37688888888755</v>
      </c>
      <c r="D826" s="34">
        <v>163.92500000000092</v>
      </c>
    </row>
    <row r="827" spans="1:4" x14ac:dyDescent="0.3">
      <c r="A827" s="31">
        <v>925</v>
      </c>
      <c r="B827" s="34">
        <v>115.78729729729734</v>
      </c>
      <c r="C827" s="34">
        <v>137.35166666666532</v>
      </c>
      <c r="D827" s="34">
        <v>163.91047297297391</v>
      </c>
    </row>
    <row r="828" spans="1:4" x14ac:dyDescent="0.3">
      <c r="A828" s="31">
        <v>926</v>
      </c>
      <c r="B828" s="34">
        <v>115.75324324324329</v>
      </c>
      <c r="C828" s="34">
        <v>137.3264444444431</v>
      </c>
      <c r="D828" s="34">
        <v>163.89594594594689</v>
      </c>
    </row>
    <row r="829" spans="1:4" x14ac:dyDescent="0.3">
      <c r="A829" s="31">
        <v>927</v>
      </c>
      <c r="B829" s="34">
        <v>115.71918918918924</v>
      </c>
      <c r="C829" s="34">
        <v>137.30122222222087</v>
      </c>
      <c r="D829" s="34">
        <v>163.88141891891988</v>
      </c>
    </row>
    <row r="830" spans="1:4" x14ac:dyDescent="0.3">
      <c r="A830" s="31">
        <v>928</v>
      </c>
      <c r="B830" s="34">
        <v>115.68513513513518</v>
      </c>
      <c r="C830" s="34">
        <v>137.27599999999865</v>
      </c>
      <c r="D830" s="34">
        <v>163.86689189189286</v>
      </c>
    </row>
    <row r="831" spans="1:4" x14ac:dyDescent="0.3">
      <c r="A831" s="31">
        <v>929</v>
      </c>
      <c r="B831" s="34">
        <v>115.65108108108113</v>
      </c>
      <c r="C831" s="34">
        <v>137.25077777777642</v>
      </c>
      <c r="D831" s="34">
        <v>163.85236486486585</v>
      </c>
    </row>
    <row r="832" spans="1:4" x14ac:dyDescent="0.3">
      <c r="A832" s="31">
        <v>930</v>
      </c>
      <c r="B832" s="34">
        <v>115.61702702702708</v>
      </c>
      <c r="C832" s="34">
        <v>137.22555555555419</v>
      </c>
      <c r="D832" s="34">
        <v>163.83783783783883</v>
      </c>
    </row>
    <row r="833" spans="1:4" x14ac:dyDescent="0.3">
      <c r="A833" s="31">
        <v>931</v>
      </c>
      <c r="B833" s="34">
        <v>115.58297297297302</v>
      </c>
      <c r="C833" s="34">
        <v>137.20033333333197</v>
      </c>
      <c r="D833" s="34">
        <v>163.82331081081182</v>
      </c>
    </row>
    <row r="834" spans="1:4" x14ac:dyDescent="0.3">
      <c r="A834" s="31">
        <v>932</v>
      </c>
      <c r="B834" s="34">
        <v>115.54891891891897</v>
      </c>
      <c r="C834" s="34">
        <v>137.17511111110974</v>
      </c>
      <c r="D834" s="34">
        <v>163.8087837837848</v>
      </c>
    </row>
    <row r="835" spans="1:4" x14ac:dyDescent="0.3">
      <c r="A835" s="31">
        <v>933</v>
      </c>
      <c r="B835" s="34">
        <v>115.51486486486492</v>
      </c>
      <c r="C835" s="34">
        <v>137.14988888888752</v>
      </c>
      <c r="D835" s="34">
        <v>163.79425675675779</v>
      </c>
    </row>
    <row r="836" spans="1:4" x14ac:dyDescent="0.3">
      <c r="A836" s="31">
        <v>934</v>
      </c>
      <c r="B836" s="34">
        <v>115.48081081081087</v>
      </c>
      <c r="C836" s="34">
        <v>137.12466666666529</v>
      </c>
      <c r="D836" s="34">
        <v>163.77972972973078</v>
      </c>
    </row>
    <row r="837" spans="1:4" x14ac:dyDescent="0.3">
      <c r="A837" s="31">
        <v>935</v>
      </c>
      <c r="B837" s="34">
        <v>115.44675675675681</v>
      </c>
      <c r="C837" s="34">
        <v>137.09944444444307</v>
      </c>
      <c r="D837" s="34">
        <v>163.76520270270376</v>
      </c>
    </row>
    <row r="838" spans="1:4" x14ac:dyDescent="0.3">
      <c r="A838" s="31">
        <v>936</v>
      </c>
      <c r="B838" s="34">
        <v>115.41270270270276</v>
      </c>
      <c r="C838" s="34">
        <v>137.07422222222084</v>
      </c>
      <c r="D838" s="34">
        <v>163.75067567567675</v>
      </c>
    </row>
    <row r="839" spans="1:4" x14ac:dyDescent="0.3">
      <c r="A839" s="31">
        <v>937</v>
      </c>
      <c r="B839" s="34">
        <v>115.37864864864871</v>
      </c>
      <c r="C839" s="34">
        <v>137.04899999999861</v>
      </c>
      <c r="D839" s="34">
        <v>163.73614864864973</v>
      </c>
    </row>
    <row r="840" spans="1:4" x14ac:dyDescent="0.3">
      <c r="A840" s="31">
        <v>938</v>
      </c>
      <c r="B840" s="34">
        <v>115.34459459459465</v>
      </c>
      <c r="C840" s="34">
        <v>137.02377777777639</v>
      </c>
      <c r="D840" s="34">
        <v>163.72162162162272</v>
      </c>
    </row>
    <row r="841" spans="1:4" x14ac:dyDescent="0.3">
      <c r="A841" s="31">
        <v>939</v>
      </c>
      <c r="B841" s="34">
        <v>115.3105405405406</v>
      </c>
      <c r="C841" s="34">
        <v>136.99855555555416</v>
      </c>
      <c r="D841" s="34">
        <v>163.7070945945957</v>
      </c>
    </row>
    <row r="842" spans="1:4" x14ac:dyDescent="0.3">
      <c r="A842" s="31">
        <v>940</v>
      </c>
      <c r="B842" s="34">
        <v>115.27648648648655</v>
      </c>
      <c r="C842" s="34">
        <v>136.97333333333194</v>
      </c>
      <c r="D842" s="34">
        <v>163.69256756756869</v>
      </c>
    </row>
    <row r="843" spans="1:4" x14ac:dyDescent="0.3">
      <c r="A843" s="31">
        <v>941</v>
      </c>
      <c r="B843" s="34">
        <v>115.24243243243249</v>
      </c>
      <c r="C843" s="34">
        <v>136.94811111110971</v>
      </c>
      <c r="D843" s="34">
        <v>163.67804054054167</v>
      </c>
    </row>
    <row r="844" spans="1:4" x14ac:dyDescent="0.3">
      <c r="A844" s="31">
        <v>942</v>
      </c>
      <c r="B844" s="34">
        <v>115.20837837837844</v>
      </c>
      <c r="C844" s="34">
        <v>136.92288888888748</v>
      </c>
      <c r="D844" s="34">
        <v>163.66351351351466</v>
      </c>
    </row>
    <row r="845" spans="1:4" x14ac:dyDescent="0.3">
      <c r="A845" s="31">
        <v>943</v>
      </c>
      <c r="B845" s="34">
        <v>115.17432432432439</v>
      </c>
      <c r="C845" s="34">
        <v>136.89766666666526</v>
      </c>
      <c r="D845" s="34">
        <v>163.64898648648764</v>
      </c>
    </row>
    <row r="846" spans="1:4" x14ac:dyDescent="0.3">
      <c r="A846" s="31">
        <v>944</v>
      </c>
      <c r="B846" s="34">
        <v>115.14027027027034</v>
      </c>
      <c r="C846" s="34">
        <v>136.87244444444303</v>
      </c>
      <c r="D846" s="34">
        <v>163.63445945946063</v>
      </c>
    </row>
    <row r="847" spans="1:4" x14ac:dyDescent="0.3">
      <c r="A847" s="31">
        <v>945</v>
      </c>
      <c r="B847" s="34">
        <v>115.10621621621628</v>
      </c>
      <c r="C847" s="34">
        <v>136.84722222222081</v>
      </c>
      <c r="D847" s="34">
        <v>163.61993243243361</v>
      </c>
    </row>
    <row r="848" spans="1:4" x14ac:dyDescent="0.3">
      <c r="A848" s="31">
        <v>946</v>
      </c>
      <c r="B848" s="34">
        <v>115.07216216216223</v>
      </c>
      <c r="C848" s="34">
        <v>136.82199999999858</v>
      </c>
      <c r="D848" s="34">
        <v>163.6054054054066</v>
      </c>
    </row>
    <row r="849" spans="1:4" x14ac:dyDescent="0.3">
      <c r="A849" s="31">
        <v>947</v>
      </c>
      <c r="B849" s="34">
        <v>115.03810810810818</v>
      </c>
      <c r="C849" s="34">
        <v>136.79677777777636</v>
      </c>
      <c r="D849" s="34">
        <v>163.59087837837959</v>
      </c>
    </row>
    <row r="850" spans="1:4" x14ac:dyDescent="0.3">
      <c r="A850" s="31">
        <v>948</v>
      </c>
      <c r="B850" s="34">
        <v>115.00405405405412</v>
      </c>
      <c r="C850" s="34">
        <v>136.77155555555413</v>
      </c>
      <c r="D850" s="34">
        <v>163.57635135135257</v>
      </c>
    </row>
    <row r="851" spans="1:4" x14ac:dyDescent="0.3">
      <c r="A851" s="31">
        <v>949</v>
      </c>
      <c r="B851" s="34">
        <v>114.97000000000007</v>
      </c>
      <c r="C851" s="34">
        <v>136.7463333333319</v>
      </c>
      <c r="D851" s="34">
        <v>163.56182432432556</v>
      </c>
    </row>
    <row r="852" spans="1:4" x14ac:dyDescent="0.3">
      <c r="A852" s="35">
        <v>950</v>
      </c>
      <c r="B852" s="35">
        <v>114.97</v>
      </c>
      <c r="C852" s="36">
        <v>136.72111111110968</v>
      </c>
      <c r="D852" s="37">
        <v>163.54729729729854</v>
      </c>
    </row>
    <row r="853" spans="1:4" x14ac:dyDescent="0.3">
      <c r="A853" s="31">
        <v>951</v>
      </c>
      <c r="B853" s="34">
        <v>114.98</v>
      </c>
      <c r="C853" s="34">
        <v>136.69588888888745</v>
      </c>
      <c r="D853" s="34">
        <v>163.53277027027153</v>
      </c>
    </row>
    <row r="854" spans="1:4" x14ac:dyDescent="0.3">
      <c r="A854" s="31">
        <v>952</v>
      </c>
      <c r="B854" s="32">
        <v>115</v>
      </c>
      <c r="C854" s="34">
        <v>136.67066666666523</v>
      </c>
      <c r="D854" s="34">
        <v>163.51824324324451</v>
      </c>
    </row>
    <row r="855" spans="1:4" x14ac:dyDescent="0.3">
      <c r="A855" s="31">
        <v>953</v>
      </c>
      <c r="B855" s="32">
        <v>115</v>
      </c>
      <c r="C855" s="34">
        <v>136.645444444443</v>
      </c>
      <c r="D855" s="34">
        <v>163.5037162162175</v>
      </c>
    </row>
    <row r="856" spans="1:4" x14ac:dyDescent="0.3">
      <c r="A856" s="31">
        <v>954</v>
      </c>
      <c r="B856" s="32">
        <v>115</v>
      </c>
      <c r="C856" s="34">
        <v>136.62022222222078</v>
      </c>
      <c r="D856" s="34">
        <v>163.48918918919048</v>
      </c>
    </row>
    <row r="857" spans="1:4" x14ac:dyDescent="0.3">
      <c r="A857" s="31">
        <v>955</v>
      </c>
      <c r="B857" s="32">
        <v>115</v>
      </c>
      <c r="C857" s="34">
        <v>136.59499999999855</v>
      </c>
      <c r="D857" s="34">
        <v>163.47466216216347</v>
      </c>
    </row>
    <row r="858" spans="1:4" x14ac:dyDescent="0.3">
      <c r="A858" s="31">
        <v>956</v>
      </c>
      <c r="B858" s="32">
        <v>115</v>
      </c>
      <c r="C858" s="34">
        <v>136.56977777777632</v>
      </c>
      <c r="D858" s="34">
        <v>163.46013513513645</v>
      </c>
    </row>
    <row r="859" spans="1:4" x14ac:dyDescent="0.3">
      <c r="A859" s="31">
        <v>957</v>
      </c>
      <c r="B859" s="32">
        <v>115</v>
      </c>
      <c r="C859" s="34">
        <v>136.5445555555541</v>
      </c>
      <c r="D859" s="34">
        <v>163.44560810810944</v>
      </c>
    </row>
    <row r="860" spans="1:4" x14ac:dyDescent="0.3">
      <c r="A860" s="31">
        <v>958</v>
      </c>
      <c r="B860" s="32">
        <v>115</v>
      </c>
      <c r="C860" s="34">
        <v>136.51933333333187</v>
      </c>
      <c r="D860" s="34">
        <v>163.43108108108243</v>
      </c>
    </row>
    <row r="861" spans="1:4" x14ac:dyDescent="0.3">
      <c r="A861" s="31">
        <v>959</v>
      </c>
      <c r="B861" s="32">
        <v>115</v>
      </c>
      <c r="C861" s="34">
        <v>136.49411111110965</v>
      </c>
      <c r="D861" s="34">
        <v>163.41655405405541</v>
      </c>
    </row>
    <row r="862" spans="1:4" x14ac:dyDescent="0.3">
      <c r="A862" s="31">
        <v>960</v>
      </c>
      <c r="B862" s="32">
        <v>115</v>
      </c>
      <c r="C862" s="34">
        <v>136.46888888888742</v>
      </c>
      <c r="D862" s="34">
        <v>163.4020270270284</v>
      </c>
    </row>
    <row r="863" spans="1:4" x14ac:dyDescent="0.3">
      <c r="A863" s="31">
        <v>961</v>
      </c>
      <c r="B863" s="32">
        <v>115</v>
      </c>
      <c r="C863" s="34">
        <v>136.44366666666519</v>
      </c>
      <c r="D863" s="34">
        <v>163.38750000000138</v>
      </c>
    </row>
    <row r="864" spans="1:4" x14ac:dyDescent="0.3">
      <c r="A864" s="31">
        <v>962</v>
      </c>
      <c r="B864" s="32">
        <v>115</v>
      </c>
      <c r="C864" s="34">
        <v>136.41844444444297</v>
      </c>
      <c r="D864" s="34">
        <v>163.37297297297437</v>
      </c>
    </row>
    <row r="865" spans="1:4" x14ac:dyDescent="0.3">
      <c r="A865" s="31">
        <v>963</v>
      </c>
      <c r="B865" s="32">
        <v>115</v>
      </c>
      <c r="C865" s="34">
        <v>136.39322222222074</v>
      </c>
      <c r="D865" s="34">
        <v>163.35844594594735</v>
      </c>
    </row>
    <row r="866" spans="1:4" x14ac:dyDescent="0.3">
      <c r="A866" s="31">
        <v>964</v>
      </c>
      <c r="B866" s="32">
        <v>115</v>
      </c>
      <c r="C866" s="34">
        <v>136.36799999999852</v>
      </c>
      <c r="D866" s="34">
        <v>163.34391891892034</v>
      </c>
    </row>
    <row r="867" spans="1:4" x14ac:dyDescent="0.3">
      <c r="A867" s="31">
        <v>965</v>
      </c>
      <c r="B867" s="32">
        <v>115</v>
      </c>
      <c r="C867" s="34">
        <v>136.34277777777629</v>
      </c>
      <c r="D867" s="34">
        <v>163.32939189189332</v>
      </c>
    </row>
    <row r="868" spans="1:4" x14ac:dyDescent="0.3">
      <c r="A868" s="31">
        <v>966</v>
      </c>
      <c r="B868" s="32">
        <v>115</v>
      </c>
      <c r="C868" s="34">
        <v>136.31755555555407</v>
      </c>
      <c r="D868" s="34">
        <v>163.31486486486631</v>
      </c>
    </row>
    <row r="869" spans="1:4" x14ac:dyDescent="0.3">
      <c r="A869" s="31">
        <v>967</v>
      </c>
      <c r="B869" s="32">
        <v>115</v>
      </c>
      <c r="C869" s="34">
        <v>136.29233333333184</v>
      </c>
      <c r="D869" s="34">
        <v>163.30033783783929</v>
      </c>
    </row>
    <row r="870" spans="1:4" x14ac:dyDescent="0.3">
      <c r="A870" s="31">
        <v>968</v>
      </c>
      <c r="B870" s="32">
        <v>115</v>
      </c>
      <c r="C870" s="34">
        <v>136.26711111110961</v>
      </c>
      <c r="D870" s="34">
        <v>163.28581081081228</v>
      </c>
    </row>
    <row r="871" spans="1:4" x14ac:dyDescent="0.3">
      <c r="A871" s="31">
        <v>969</v>
      </c>
      <c r="B871" s="32">
        <v>115</v>
      </c>
      <c r="C871" s="34">
        <v>136.24188888888739</v>
      </c>
      <c r="D871" s="34">
        <v>163.27128378378526</v>
      </c>
    </row>
    <row r="872" spans="1:4" x14ac:dyDescent="0.3">
      <c r="A872" s="31">
        <v>970</v>
      </c>
      <c r="B872" s="32">
        <v>115</v>
      </c>
      <c r="C872" s="34">
        <v>136.21666666666516</v>
      </c>
      <c r="D872" s="34">
        <v>163.25675675675825</v>
      </c>
    </row>
    <row r="873" spans="1:4" x14ac:dyDescent="0.3">
      <c r="A873" s="31">
        <v>971</v>
      </c>
      <c r="B873" s="32">
        <v>115</v>
      </c>
      <c r="C873" s="34">
        <v>136.19144444444294</v>
      </c>
      <c r="D873" s="34">
        <v>163.24222972973124</v>
      </c>
    </row>
    <row r="874" spans="1:4" x14ac:dyDescent="0.3">
      <c r="A874" s="31">
        <v>972</v>
      </c>
      <c r="B874" s="32">
        <v>115</v>
      </c>
      <c r="C874" s="34">
        <v>136.16622222222071</v>
      </c>
      <c r="D874" s="34">
        <v>163.22770270270422</v>
      </c>
    </row>
    <row r="875" spans="1:4" x14ac:dyDescent="0.3">
      <c r="A875" s="31">
        <v>973</v>
      </c>
      <c r="B875" s="32">
        <v>115</v>
      </c>
      <c r="C875" s="34">
        <v>136.14099999999848</v>
      </c>
      <c r="D875" s="34">
        <v>163.21317567567721</v>
      </c>
    </row>
    <row r="876" spans="1:4" x14ac:dyDescent="0.3">
      <c r="A876" s="31">
        <v>974</v>
      </c>
      <c r="B876" s="32">
        <v>115</v>
      </c>
      <c r="C876" s="34">
        <v>136.11577777777626</v>
      </c>
      <c r="D876" s="34">
        <v>163.19864864865019</v>
      </c>
    </row>
    <row r="877" spans="1:4" x14ac:dyDescent="0.3">
      <c r="A877" s="31">
        <v>975</v>
      </c>
      <c r="B877" s="32">
        <v>115</v>
      </c>
      <c r="C877" s="34">
        <v>136.09055555555403</v>
      </c>
      <c r="D877" s="34">
        <v>163.18412162162318</v>
      </c>
    </row>
    <row r="878" spans="1:4" x14ac:dyDescent="0.3">
      <c r="A878" s="31">
        <v>976</v>
      </c>
      <c r="B878" s="32">
        <v>115</v>
      </c>
      <c r="C878" s="34">
        <v>136.06533333333181</v>
      </c>
      <c r="D878" s="34">
        <v>163.16959459459616</v>
      </c>
    </row>
    <row r="879" spans="1:4" x14ac:dyDescent="0.3">
      <c r="A879" s="31">
        <v>977</v>
      </c>
      <c r="B879" s="32">
        <v>115</v>
      </c>
      <c r="C879" s="34">
        <v>136.04011111110958</v>
      </c>
      <c r="D879" s="34">
        <v>163.15506756756915</v>
      </c>
    </row>
    <row r="880" spans="1:4" x14ac:dyDescent="0.3">
      <c r="A880" s="31">
        <v>978</v>
      </c>
      <c r="B880" s="32">
        <v>115</v>
      </c>
      <c r="C880" s="34">
        <v>136.01488888888736</v>
      </c>
      <c r="D880" s="34">
        <v>163.14054054054213</v>
      </c>
    </row>
    <row r="881" spans="1:4" x14ac:dyDescent="0.3">
      <c r="A881" s="31">
        <v>979</v>
      </c>
      <c r="B881" s="32">
        <v>115</v>
      </c>
      <c r="C881" s="34">
        <v>135.98966666666513</v>
      </c>
      <c r="D881" s="34">
        <v>163.12601351351512</v>
      </c>
    </row>
    <row r="882" spans="1:4" x14ac:dyDescent="0.3">
      <c r="A882" s="31">
        <v>980</v>
      </c>
      <c r="B882" s="32">
        <v>115</v>
      </c>
      <c r="C882" s="34">
        <v>135.9644444444429</v>
      </c>
      <c r="D882" s="34">
        <v>163.1114864864881</v>
      </c>
    </row>
    <row r="883" spans="1:4" x14ac:dyDescent="0.3">
      <c r="A883" s="31">
        <v>981</v>
      </c>
      <c r="B883" s="32">
        <v>115</v>
      </c>
      <c r="C883" s="34">
        <v>135.93922222222068</v>
      </c>
      <c r="D883" s="34">
        <v>163.09695945946109</v>
      </c>
    </row>
    <row r="884" spans="1:4" x14ac:dyDescent="0.3">
      <c r="A884" s="31">
        <v>982</v>
      </c>
      <c r="B884" s="32">
        <v>115</v>
      </c>
      <c r="C884" s="34">
        <v>135.91399999999845</v>
      </c>
      <c r="D884" s="34">
        <v>163.08243243243408</v>
      </c>
    </row>
    <row r="885" spans="1:4" x14ac:dyDescent="0.3">
      <c r="A885" s="31">
        <v>983</v>
      </c>
      <c r="B885" s="32">
        <v>115</v>
      </c>
      <c r="C885" s="34">
        <v>135.88877777777623</v>
      </c>
      <c r="D885" s="34">
        <v>163.06790540540706</v>
      </c>
    </row>
    <row r="886" spans="1:4" x14ac:dyDescent="0.3">
      <c r="A886" s="31">
        <v>984</v>
      </c>
      <c r="B886" s="32">
        <v>115</v>
      </c>
      <c r="C886" s="34">
        <v>135.863555555554</v>
      </c>
      <c r="D886" s="34">
        <v>163.05337837838005</v>
      </c>
    </row>
    <row r="887" spans="1:4" x14ac:dyDescent="0.3">
      <c r="A887" s="31">
        <v>985</v>
      </c>
      <c r="B887" s="32">
        <v>115</v>
      </c>
      <c r="C887" s="34">
        <v>135.83833333333178</v>
      </c>
      <c r="D887" s="34">
        <v>163.03885135135303</v>
      </c>
    </row>
    <row r="888" spans="1:4" x14ac:dyDescent="0.3">
      <c r="A888" s="31">
        <v>986</v>
      </c>
      <c r="B888" s="32">
        <v>115</v>
      </c>
      <c r="C888" s="34">
        <v>135.81311111110955</v>
      </c>
      <c r="D888" s="34">
        <v>163.02432432432602</v>
      </c>
    </row>
    <row r="889" spans="1:4" x14ac:dyDescent="0.3">
      <c r="A889" s="31">
        <v>987</v>
      </c>
      <c r="B889" s="32">
        <v>115</v>
      </c>
      <c r="C889" s="34">
        <v>135.78788888888732</v>
      </c>
      <c r="D889" s="34">
        <v>163.009797297299</v>
      </c>
    </row>
    <row r="890" spans="1:4" x14ac:dyDescent="0.3">
      <c r="A890" s="31">
        <v>988</v>
      </c>
      <c r="B890" s="32">
        <v>115</v>
      </c>
      <c r="C890" s="34">
        <v>135.7626666666651</v>
      </c>
      <c r="D890" s="34">
        <v>162.99527027027199</v>
      </c>
    </row>
    <row r="891" spans="1:4" x14ac:dyDescent="0.3">
      <c r="A891" s="31">
        <v>989</v>
      </c>
      <c r="B891" s="32">
        <v>115</v>
      </c>
      <c r="C891" s="34">
        <v>135.73744444444287</v>
      </c>
      <c r="D891" s="34">
        <v>162.98074324324497</v>
      </c>
    </row>
    <row r="892" spans="1:4" x14ac:dyDescent="0.3">
      <c r="A892" s="31">
        <v>990</v>
      </c>
      <c r="B892" s="32">
        <v>115</v>
      </c>
      <c r="C892" s="34">
        <v>135.71222222222065</v>
      </c>
      <c r="D892" s="34">
        <v>162.96621621621796</v>
      </c>
    </row>
    <row r="893" spans="1:4" x14ac:dyDescent="0.3">
      <c r="A893" s="31">
        <v>991</v>
      </c>
      <c r="B893" s="32">
        <v>115</v>
      </c>
      <c r="C893" s="34">
        <v>135.68699999999842</v>
      </c>
      <c r="D893" s="34">
        <v>162.95168918919094</v>
      </c>
    </row>
    <row r="894" spans="1:4" x14ac:dyDescent="0.3">
      <c r="A894" s="31">
        <v>992</v>
      </c>
      <c r="B894" s="32">
        <v>115</v>
      </c>
      <c r="C894" s="34">
        <v>135.66177777777619</v>
      </c>
      <c r="D894" s="34">
        <v>162.93716216216393</v>
      </c>
    </row>
    <row r="895" spans="1:4" x14ac:dyDescent="0.3">
      <c r="A895" s="31">
        <v>993</v>
      </c>
      <c r="B895" s="32">
        <v>115</v>
      </c>
      <c r="C895" s="34">
        <v>135.63655555555397</v>
      </c>
      <c r="D895" s="34">
        <v>162.92263513513691</v>
      </c>
    </row>
    <row r="896" spans="1:4" x14ac:dyDescent="0.3">
      <c r="A896" s="31">
        <v>994</v>
      </c>
      <c r="B896" s="32">
        <v>115</v>
      </c>
      <c r="C896" s="34">
        <v>135.61133333333174</v>
      </c>
      <c r="D896" s="34">
        <v>162.9081081081099</v>
      </c>
    </row>
    <row r="897" spans="1:4" x14ac:dyDescent="0.3">
      <c r="A897" s="31">
        <v>995</v>
      </c>
      <c r="B897" s="32">
        <v>115</v>
      </c>
      <c r="C897" s="34">
        <v>135.58611111110952</v>
      </c>
      <c r="D897" s="34">
        <v>162.89358108108289</v>
      </c>
    </row>
    <row r="898" spans="1:4" x14ac:dyDescent="0.3">
      <c r="A898" s="31">
        <v>996</v>
      </c>
      <c r="B898" s="32">
        <v>115</v>
      </c>
      <c r="C898" s="34">
        <v>135.56088888888729</v>
      </c>
      <c r="D898" s="34">
        <v>162.87905405405587</v>
      </c>
    </row>
    <row r="899" spans="1:4" x14ac:dyDescent="0.3">
      <c r="A899" s="31">
        <v>997</v>
      </c>
      <c r="B899" s="32">
        <v>115</v>
      </c>
      <c r="C899" s="34">
        <v>135.53566666666507</v>
      </c>
      <c r="D899" s="34">
        <v>162.86452702702886</v>
      </c>
    </row>
    <row r="900" spans="1:4" x14ac:dyDescent="0.3">
      <c r="A900" s="31">
        <v>998</v>
      </c>
      <c r="B900" s="32">
        <v>115</v>
      </c>
      <c r="C900" s="34">
        <v>135.51044444444284</v>
      </c>
      <c r="D900" s="34">
        <v>162.85000000000184</v>
      </c>
    </row>
    <row r="901" spans="1:4" x14ac:dyDescent="0.3">
      <c r="A901" s="31">
        <v>999</v>
      </c>
      <c r="B901" s="32">
        <v>115</v>
      </c>
      <c r="C901" s="34">
        <v>135.48522222222061</v>
      </c>
      <c r="D901" s="34">
        <v>162.83547297297483</v>
      </c>
    </row>
    <row r="902" spans="1:4" x14ac:dyDescent="0.3">
      <c r="A902" s="35">
        <v>1000</v>
      </c>
      <c r="B902" s="36">
        <v>115</v>
      </c>
      <c r="C902" s="36">
        <v>135.46</v>
      </c>
      <c r="D902" s="37">
        <v>162.82094594594781</v>
      </c>
    </row>
    <row r="903" spans="1:4" x14ac:dyDescent="0.3">
      <c r="A903" s="31">
        <v>1001</v>
      </c>
      <c r="B903" s="32">
        <v>115</v>
      </c>
      <c r="C903" s="34">
        <v>135.4358</v>
      </c>
      <c r="D903" s="34">
        <v>162.8064189189208</v>
      </c>
    </row>
    <row r="904" spans="1:4" x14ac:dyDescent="0.3">
      <c r="A904" s="31">
        <v>1002</v>
      </c>
      <c r="B904" s="32">
        <v>115</v>
      </c>
      <c r="C904" s="34">
        <v>135.41159999999999</v>
      </c>
      <c r="D904" s="34">
        <v>162.79189189189378</v>
      </c>
    </row>
    <row r="905" spans="1:4" x14ac:dyDescent="0.3">
      <c r="A905" s="31">
        <v>1003</v>
      </c>
      <c r="B905" s="32">
        <v>115</v>
      </c>
      <c r="C905" s="34">
        <v>135.38739999999999</v>
      </c>
      <c r="D905" s="34">
        <v>162.77736486486677</v>
      </c>
    </row>
    <row r="906" spans="1:4" x14ac:dyDescent="0.3">
      <c r="A906" s="31">
        <v>1004</v>
      </c>
      <c r="B906" s="32">
        <v>115</v>
      </c>
      <c r="C906" s="34">
        <v>135.36319999999998</v>
      </c>
      <c r="D906" s="34">
        <v>162.76283783783975</v>
      </c>
    </row>
    <row r="907" spans="1:4" x14ac:dyDescent="0.3">
      <c r="A907" s="31">
        <v>1005</v>
      </c>
      <c r="B907" s="32">
        <v>115</v>
      </c>
      <c r="C907" s="34">
        <v>135.33899999999997</v>
      </c>
      <c r="D907" s="34">
        <v>162.74831081081274</v>
      </c>
    </row>
    <row r="908" spans="1:4" x14ac:dyDescent="0.3">
      <c r="A908" s="31">
        <v>1006</v>
      </c>
      <c r="B908" s="32">
        <v>115</v>
      </c>
      <c r="C908" s="34">
        <v>135.31479999999996</v>
      </c>
      <c r="D908" s="34">
        <v>162.73378378378573</v>
      </c>
    </row>
    <row r="909" spans="1:4" x14ac:dyDescent="0.3">
      <c r="A909" s="31">
        <v>1007</v>
      </c>
      <c r="B909" s="32">
        <v>115</v>
      </c>
      <c r="C909" s="34">
        <v>135.29059999999996</v>
      </c>
      <c r="D909" s="34">
        <v>162.71925675675871</v>
      </c>
    </row>
    <row r="910" spans="1:4" x14ac:dyDescent="0.3">
      <c r="A910" s="31">
        <v>1008</v>
      </c>
      <c r="B910" s="32">
        <v>115</v>
      </c>
      <c r="C910" s="34">
        <v>135.26639999999995</v>
      </c>
      <c r="D910" s="34">
        <v>162.7047297297317</v>
      </c>
    </row>
    <row r="911" spans="1:4" x14ac:dyDescent="0.3">
      <c r="A911" s="31">
        <v>1009</v>
      </c>
      <c r="B911" s="32">
        <v>115</v>
      </c>
      <c r="C911" s="34">
        <v>135.24219999999994</v>
      </c>
      <c r="D911" s="34">
        <v>162.69020270270468</v>
      </c>
    </row>
    <row r="912" spans="1:4" x14ac:dyDescent="0.3">
      <c r="A912" s="31">
        <v>1010</v>
      </c>
      <c r="B912" s="32">
        <v>115</v>
      </c>
      <c r="C912" s="34">
        <v>135.21799999999993</v>
      </c>
      <c r="D912" s="34">
        <v>162.67567567567767</v>
      </c>
    </row>
    <row r="913" spans="1:4" x14ac:dyDescent="0.3">
      <c r="A913" s="31">
        <v>1011</v>
      </c>
      <c r="B913" s="32">
        <v>115</v>
      </c>
      <c r="C913" s="34">
        <v>135.19379999999992</v>
      </c>
      <c r="D913" s="34">
        <v>162.66114864865065</v>
      </c>
    </row>
    <row r="914" spans="1:4" x14ac:dyDescent="0.3">
      <c r="A914" s="31">
        <v>1012</v>
      </c>
      <c r="B914" s="32">
        <v>115</v>
      </c>
      <c r="C914" s="34">
        <v>135.16959999999992</v>
      </c>
      <c r="D914" s="34">
        <v>162.64662162162364</v>
      </c>
    </row>
    <row r="915" spans="1:4" x14ac:dyDescent="0.3">
      <c r="A915" s="31">
        <v>1013</v>
      </c>
      <c r="B915" s="32">
        <v>115</v>
      </c>
      <c r="C915" s="34">
        <v>135.14539999999991</v>
      </c>
      <c r="D915" s="34">
        <v>162.63209459459662</v>
      </c>
    </row>
    <row r="916" spans="1:4" x14ac:dyDescent="0.3">
      <c r="A916" s="31">
        <v>1014</v>
      </c>
      <c r="B916" s="32">
        <v>115</v>
      </c>
      <c r="C916" s="34">
        <v>135.1211999999999</v>
      </c>
      <c r="D916" s="34">
        <v>162.61756756756961</v>
      </c>
    </row>
    <row r="917" spans="1:4" x14ac:dyDescent="0.3">
      <c r="A917" s="31">
        <v>1015</v>
      </c>
      <c r="B917" s="32">
        <v>115</v>
      </c>
      <c r="C917" s="34">
        <v>135.09699999999989</v>
      </c>
      <c r="D917" s="34">
        <v>162.60304054054259</v>
      </c>
    </row>
    <row r="918" spans="1:4" x14ac:dyDescent="0.3">
      <c r="A918" s="31">
        <v>1016</v>
      </c>
      <c r="B918" s="32">
        <v>115</v>
      </c>
      <c r="C918" s="34">
        <v>135.07279999999989</v>
      </c>
      <c r="D918" s="34">
        <v>162.58851351351558</v>
      </c>
    </row>
    <row r="919" spans="1:4" x14ac:dyDescent="0.3">
      <c r="A919" s="31">
        <v>1017</v>
      </c>
      <c r="B919" s="32">
        <v>115</v>
      </c>
      <c r="C919" s="34">
        <v>135.04859999999988</v>
      </c>
      <c r="D919" s="34">
        <v>162.57398648648856</v>
      </c>
    </row>
    <row r="920" spans="1:4" x14ac:dyDescent="0.3">
      <c r="A920" s="31">
        <v>1018</v>
      </c>
      <c r="B920" s="32">
        <v>115</v>
      </c>
      <c r="C920" s="34">
        <v>135.02439999999987</v>
      </c>
      <c r="D920" s="34">
        <v>162.55945945946155</v>
      </c>
    </row>
    <row r="921" spans="1:4" x14ac:dyDescent="0.3">
      <c r="A921" s="31">
        <v>1019</v>
      </c>
      <c r="B921" s="32">
        <v>115</v>
      </c>
      <c r="C921" s="34">
        <v>135.00019999999986</v>
      </c>
      <c r="D921" s="34">
        <v>162.54493243243454</v>
      </c>
    </row>
    <row r="922" spans="1:4" x14ac:dyDescent="0.3">
      <c r="A922" s="31">
        <v>1020</v>
      </c>
      <c r="B922" s="32">
        <v>115</v>
      </c>
      <c r="C922" s="34">
        <v>134.97599999999986</v>
      </c>
      <c r="D922" s="34">
        <v>162.53040540540752</v>
      </c>
    </row>
    <row r="923" spans="1:4" x14ac:dyDescent="0.3">
      <c r="A923" s="31">
        <v>1021</v>
      </c>
      <c r="B923" s="32">
        <v>115</v>
      </c>
      <c r="C923" s="34">
        <v>134.95179999999985</v>
      </c>
      <c r="D923" s="34">
        <v>162.51587837838051</v>
      </c>
    </row>
    <row r="924" spans="1:4" x14ac:dyDescent="0.3">
      <c r="A924" s="31">
        <v>1022</v>
      </c>
      <c r="B924" s="32">
        <v>115</v>
      </c>
      <c r="C924" s="34">
        <v>134.92759999999984</v>
      </c>
      <c r="D924" s="34">
        <v>162.50135135135349</v>
      </c>
    </row>
    <row r="925" spans="1:4" x14ac:dyDescent="0.3">
      <c r="A925" s="31">
        <v>1023</v>
      </c>
      <c r="B925" s="32">
        <v>115</v>
      </c>
      <c r="C925" s="34">
        <v>134.90339999999983</v>
      </c>
      <c r="D925" s="34">
        <v>162.48682432432648</v>
      </c>
    </row>
    <row r="926" spans="1:4" x14ac:dyDescent="0.3">
      <c r="A926" s="31">
        <v>1024</v>
      </c>
      <c r="B926" s="32">
        <v>115</v>
      </c>
      <c r="C926" s="34">
        <v>134.87919999999983</v>
      </c>
      <c r="D926" s="34">
        <v>162.47229729729946</v>
      </c>
    </row>
    <row r="927" spans="1:4" x14ac:dyDescent="0.3">
      <c r="A927" s="31">
        <v>1025</v>
      </c>
      <c r="B927" s="32">
        <v>115</v>
      </c>
      <c r="C927" s="34">
        <v>134.85499999999982</v>
      </c>
      <c r="D927" s="34">
        <v>162.45777027027245</v>
      </c>
    </row>
    <row r="928" spans="1:4" x14ac:dyDescent="0.3">
      <c r="A928" s="31">
        <v>1026</v>
      </c>
      <c r="B928" s="32">
        <v>115</v>
      </c>
      <c r="C928" s="34">
        <v>134.83079999999981</v>
      </c>
      <c r="D928" s="34">
        <v>162.44324324324543</v>
      </c>
    </row>
    <row r="929" spans="1:4" x14ac:dyDescent="0.3">
      <c r="A929" s="31">
        <v>1027</v>
      </c>
      <c r="B929" s="32">
        <v>115</v>
      </c>
      <c r="C929" s="34">
        <v>134.8065999999998</v>
      </c>
      <c r="D929" s="34">
        <v>162.42871621621842</v>
      </c>
    </row>
    <row r="930" spans="1:4" x14ac:dyDescent="0.3">
      <c r="A930" s="31">
        <v>1028</v>
      </c>
      <c r="B930" s="32">
        <v>115</v>
      </c>
      <c r="C930" s="34">
        <v>134.7823999999998</v>
      </c>
      <c r="D930" s="34">
        <v>162.4141891891914</v>
      </c>
    </row>
    <row r="931" spans="1:4" x14ac:dyDescent="0.3">
      <c r="A931" s="31">
        <v>1029</v>
      </c>
      <c r="B931" s="32">
        <v>115</v>
      </c>
      <c r="C931" s="34">
        <v>134.75819999999979</v>
      </c>
      <c r="D931" s="34">
        <v>162.39966216216439</v>
      </c>
    </row>
    <row r="932" spans="1:4" x14ac:dyDescent="0.3">
      <c r="A932" s="31">
        <v>1030</v>
      </c>
      <c r="B932" s="32">
        <v>115</v>
      </c>
      <c r="C932" s="34">
        <v>134.73399999999978</v>
      </c>
      <c r="D932" s="34">
        <v>162.38513513513738</v>
      </c>
    </row>
    <row r="933" spans="1:4" x14ac:dyDescent="0.3">
      <c r="A933" s="31">
        <v>1031</v>
      </c>
      <c r="B933" s="32">
        <v>115</v>
      </c>
      <c r="C933" s="34">
        <v>134.70979999999977</v>
      </c>
      <c r="D933" s="34">
        <v>162.37060810811036</v>
      </c>
    </row>
    <row r="934" spans="1:4" x14ac:dyDescent="0.3">
      <c r="A934" s="31">
        <v>1032</v>
      </c>
      <c r="B934" s="32">
        <v>115</v>
      </c>
      <c r="C934" s="34">
        <v>134.68559999999977</v>
      </c>
      <c r="D934" s="34">
        <v>162.35608108108335</v>
      </c>
    </row>
    <row r="935" spans="1:4" x14ac:dyDescent="0.3">
      <c r="A935" s="31">
        <v>1033</v>
      </c>
      <c r="B935" s="32">
        <v>115</v>
      </c>
      <c r="C935" s="34">
        <v>134.66139999999976</v>
      </c>
      <c r="D935" s="34">
        <v>162.34155405405633</v>
      </c>
    </row>
    <row r="936" spans="1:4" x14ac:dyDescent="0.3">
      <c r="A936" s="31">
        <v>1034</v>
      </c>
      <c r="B936" s="32">
        <v>115</v>
      </c>
      <c r="C936" s="34">
        <v>134.63719999999975</v>
      </c>
      <c r="D936" s="34">
        <v>162.32702702702932</v>
      </c>
    </row>
    <row r="937" spans="1:4" x14ac:dyDescent="0.3">
      <c r="A937" s="31">
        <v>1035</v>
      </c>
      <c r="B937" s="32">
        <v>115</v>
      </c>
      <c r="C937" s="34">
        <v>134.61299999999974</v>
      </c>
      <c r="D937" s="34">
        <v>162.3125000000023</v>
      </c>
    </row>
    <row r="938" spans="1:4" x14ac:dyDescent="0.3">
      <c r="A938" s="31">
        <v>1036</v>
      </c>
      <c r="B938" s="32">
        <v>115</v>
      </c>
      <c r="C938" s="34">
        <v>134.58879999999974</v>
      </c>
      <c r="D938" s="34">
        <v>162.29797297297529</v>
      </c>
    </row>
    <row r="939" spans="1:4" x14ac:dyDescent="0.3">
      <c r="A939" s="31">
        <v>1037</v>
      </c>
      <c r="B939" s="32">
        <v>115</v>
      </c>
      <c r="C939" s="34">
        <v>134.56459999999973</v>
      </c>
      <c r="D939" s="34">
        <v>162.28344594594827</v>
      </c>
    </row>
    <row r="940" spans="1:4" x14ac:dyDescent="0.3">
      <c r="A940" s="31">
        <v>1038</v>
      </c>
      <c r="B940" s="32">
        <v>115</v>
      </c>
      <c r="C940" s="34">
        <v>134.54039999999972</v>
      </c>
      <c r="D940" s="34">
        <v>162.26891891892126</v>
      </c>
    </row>
    <row r="941" spans="1:4" x14ac:dyDescent="0.3">
      <c r="A941" s="31">
        <v>1039</v>
      </c>
      <c r="B941" s="32">
        <v>115</v>
      </c>
      <c r="C941" s="34">
        <v>134.51619999999971</v>
      </c>
      <c r="D941" s="34">
        <v>162.25439189189424</v>
      </c>
    </row>
    <row r="942" spans="1:4" x14ac:dyDescent="0.3">
      <c r="A942" s="31">
        <v>1040</v>
      </c>
      <c r="B942" s="32">
        <v>115</v>
      </c>
      <c r="C942" s="34">
        <v>134.49199999999971</v>
      </c>
      <c r="D942" s="34">
        <v>162.23986486486723</v>
      </c>
    </row>
    <row r="943" spans="1:4" x14ac:dyDescent="0.3">
      <c r="A943" s="31">
        <v>1041</v>
      </c>
      <c r="B943" s="32">
        <v>115</v>
      </c>
      <c r="C943" s="34">
        <v>134.4677999999997</v>
      </c>
      <c r="D943" s="34">
        <v>162.22533783784021</v>
      </c>
    </row>
    <row r="944" spans="1:4" x14ac:dyDescent="0.3">
      <c r="A944" s="31">
        <v>1042</v>
      </c>
      <c r="B944" s="32">
        <v>115</v>
      </c>
      <c r="C944" s="34">
        <v>134.44359999999969</v>
      </c>
      <c r="D944" s="34">
        <v>162.2108108108132</v>
      </c>
    </row>
    <row r="945" spans="1:4" x14ac:dyDescent="0.3">
      <c r="A945" s="31">
        <v>1043</v>
      </c>
      <c r="B945" s="32">
        <v>115</v>
      </c>
      <c r="C945" s="34">
        <v>134.41939999999968</v>
      </c>
      <c r="D945" s="34">
        <v>162.19628378378619</v>
      </c>
    </row>
    <row r="946" spans="1:4" x14ac:dyDescent="0.3">
      <c r="A946" s="31">
        <v>1044</v>
      </c>
      <c r="B946" s="32">
        <v>115</v>
      </c>
      <c r="C946" s="34">
        <v>134.39519999999968</v>
      </c>
      <c r="D946" s="34">
        <v>162.18175675675917</v>
      </c>
    </row>
    <row r="947" spans="1:4" x14ac:dyDescent="0.3">
      <c r="A947" s="31">
        <v>1045</v>
      </c>
      <c r="B947" s="32">
        <v>115</v>
      </c>
      <c r="C947" s="34">
        <v>134.37099999999967</v>
      </c>
      <c r="D947" s="34">
        <v>162.16722972973216</v>
      </c>
    </row>
    <row r="948" spans="1:4" x14ac:dyDescent="0.3">
      <c r="A948" s="31">
        <v>1046</v>
      </c>
      <c r="B948" s="32">
        <v>115</v>
      </c>
      <c r="C948" s="34">
        <v>134.34679999999966</v>
      </c>
      <c r="D948" s="34">
        <v>162.15270270270514</v>
      </c>
    </row>
    <row r="949" spans="1:4" x14ac:dyDescent="0.3">
      <c r="A949" s="31">
        <v>1047</v>
      </c>
      <c r="B949" s="32">
        <v>115</v>
      </c>
      <c r="C949" s="34">
        <v>134.32259999999965</v>
      </c>
      <c r="D949" s="34">
        <v>162.13817567567813</v>
      </c>
    </row>
    <row r="950" spans="1:4" x14ac:dyDescent="0.3">
      <c r="A950" s="31">
        <v>1048</v>
      </c>
      <c r="B950" s="32">
        <v>115</v>
      </c>
      <c r="C950" s="34">
        <v>134.29839999999965</v>
      </c>
      <c r="D950" s="34">
        <v>162.12364864865111</v>
      </c>
    </row>
    <row r="951" spans="1:4" x14ac:dyDescent="0.3">
      <c r="A951" s="31">
        <v>1049</v>
      </c>
      <c r="B951" s="32">
        <v>115</v>
      </c>
      <c r="C951" s="34">
        <v>134.27419999999964</v>
      </c>
      <c r="D951" s="34">
        <v>162.1091216216241</v>
      </c>
    </row>
    <row r="952" spans="1:4" x14ac:dyDescent="0.3">
      <c r="A952" s="35">
        <v>1050</v>
      </c>
      <c r="B952" s="36">
        <v>115</v>
      </c>
      <c r="C952" s="36">
        <v>134.24999999999963</v>
      </c>
      <c r="D952" s="37">
        <v>162.09459459459708</v>
      </c>
    </row>
    <row r="953" spans="1:4" x14ac:dyDescent="0.3">
      <c r="A953" s="31">
        <v>1051</v>
      </c>
      <c r="B953" s="32">
        <v>115</v>
      </c>
      <c r="C953" s="34">
        <v>134.22579999999962</v>
      </c>
      <c r="D953" s="34">
        <v>162.08006756757007</v>
      </c>
    </row>
    <row r="954" spans="1:4" x14ac:dyDescent="0.3">
      <c r="A954" s="31">
        <v>1052</v>
      </c>
      <c r="B954" s="32">
        <v>115</v>
      </c>
      <c r="C954" s="34">
        <v>134.20159999999962</v>
      </c>
      <c r="D954" s="34">
        <v>162.06554054054305</v>
      </c>
    </row>
    <row r="955" spans="1:4" x14ac:dyDescent="0.3">
      <c r="A955" s="31">
        <v>1053</v>
      </c>
      <c r="B955" s="32">
        <v>115</v>
      </c>
      <c r="C955" s="34">
        <v>134.17739999999961</v>
      </c>
      <c r="D955" s="34">
        <v>162.05101351351604</v>
      </c>
    </row>
    <row r="956" spans="1:4" x14ac:dyDescent="0.3">
      <c r="A956" s="31">
        <v>1054</v>
      </c>
      <c r="B956" s="32">
        <v>115</v>
      </c>
      <c r="C956" s="34">
        <v>134.1531999999996</v>
      </c>
      <c r="D956" s="34">
        <v>162.03648648648903</v>
      </c>
    </row>
    <row r="957" spans="1:4" x14ac:dyDescent="0.3">
      <c r="A957" s="31">
        <v>1055</v>
      </c>
      <c r="B957" s="32">
        <v>115</v>
      </c>
      <c r="C957" s="34">
        <v>134.12899999999959</v>
      </c>
      <c r="D957" s="34">
        <v>162.02195945946201</v>
      </c>
    </row>
    <row r="958" spans="1:4" x14ac:dyDescent="0.3">
      <c r="A958" s="31">
        <v>1056</v>
      </c>
      <c r="B958" s="32">
        <v>115</v>
      </c>
      <c r="C958" s="34">
        <v>134.10479999999959</v>
      </c>
      <c r="D958" s="34">
        <v>162.007432432435</v>
      </c>
    </row>
    <row r="959" spans="1:4" x14ac:dyDescent="0.3">
      <c r="A959" s="31">
        <v>1057</v>
      </c>
      <c r="B959" s="32">
        <v>115</v>
      </c>
      <c r="C959" s="34">
        <v>134.08059999999958</v>
      </c>
      <c r="D959" s="34">
        <v>161.99290540540798</v>
      </c>
    </row>
    <row r="960" spans="1:4" x14ac:dyDescent="0.3">
      <c r="A960" s="31">
        <v>1058</v>
      </c>
      <c r="B960" s="32">
        <v>115</v>
      </c>
      <c r="C960" s="34">
        <v>134.05639999999957</v>
      </c>
      <c r="D960" s="34">
        <v>161.97837837838097</v>
      </c>
    </row>
    <row r="961" spans="1:4" x14ac:dyDescent="0.3">
      <c r="A961" s="31">
        <v>1059</v>
      </c>
      <c r="B961" s="32">
        <v>115</v>
      </c>
      <c r="C961" s="34">
        <v>134.03219999999956</v>
      </c>
      <c r="D961" s="34">
        <v>161.96385135135395</v>
      </c>
    </row>
    <row r="962" spans="1:4" x14ac:dyDescent="0.3">
      <c r="A962" s="31">
        <v>1060</v>
      </c>
      <c r="B962" s="32">
        <v>115</v>
      </c>
      <c r="C962" s="34">
        <v>134.00799999999956</v>
      </c>
      <c r="D962" s="34">
        <v>161.94932432432694</v>
      </c>
    </row>
    <row r="963" spans="1:4" x14ac:dyDescent="0.3">
      <c r="A963" s="31">
        <v>1061</v>
      </c>
      <c r="B963" s="32">
        <v>115</v>
      </c>
      <c r="C963" s="34">
        <v>133.98379999999955</v>
      </c>
      <c r="D963" s="34">
        <v>161.93479729729992</v>
      </c>
    </row>
    <row r="964" spans="1:4" x14ac:dyDescent="0.3">
      <c r="A964" s="31">
        <v>1062</v>
      </c>
      <c r="B964" s="32">
        <v>115</v>
      </c>
      <c r="C964" s="34">
        <v>133.95959999999954</v>
      </c>
      <c r="D964" s="34">
        <v>161.92027027027291</v>
      </c>
    </row>
    <row r="965" spans="1:4" x14ac:dyDescent="0.3">
      <c r="A965" s="31">
        <v>1063</v>
      </c>
      <c r="B965" s="32">
        <v>115</v>
      </c>
      <c r="C965" s="34">
        <v>133.93539999999953</v>
      </c>
      <c r="D965" s="34">
        <v>161.90574324324589</v>
      </c>
    </row>
    <row r="966" spans="1:4" x14ac:dyDescent="0.3">
      <c r="A966" s="31">
        <v>1064</v>
      </c>
      <c r="B966" s="32">
        <v>115</v>
      </c>
      <c r="C966" s="34">
        <v>133.91119999999952</v>
      </c>
      <c r="D966" s="34">
        <v>161.89121621621888</v>
      </c>
    </row>
    <row r="967" spans="1:4" x14ac:dyDescent="0.3">
      <c r="A967" s="31">
        <v>1065</v>
      </c>
      <c r="B967" s="32">
        <v>115</v>
      </c>
      <c r="C967" s="34">
        <v>133.88699999999952</v>
      </c>
      <c r="D967" s="34">
        <v>161.87668918919186</v>
      </c>
    </row>
    <row r="968" spans="1:4" x14ac:dyDescent="0.3">
      <c r="A968" s="31">
        <v>1066</v>
      </c>
      <c r="B968" s="32">
        <v>115</v>
      </c>
      <c r="C968" s="34">
        <v>133.86279999999951</v>
      </c>
      <c r="D968" s="34">
        <v>161.86216216216485</v>
      </c>
    </row>
    <row r="969" spans="1:4" x14ac:dyDescent="0.3">
      <c r="A969" s="31">
        <v>1067</v>
      </c>
      <c r="B969" s="32">
        <v>115</v>
      </c>
      <c r="C969" s="34">
        <v>133.8385999999995</v>
      </c>
      <c r="D969" s="34">
        <v>161.84763513513784</v>
      </c>
    </row>
    <row r="970" spans="1:4" x14ac:dyDescent="0.3">
      <c r="A970" s="31">
        <v>1068</v>
      </c>
      <c r="B970" s="32">
        <v>115</v>
      </c>
      <c r="C970" s="34">
        <v>133.81439999999949</v>
      </c>
      <c r="D970" s="34">
        <v>161.83310810811082</v>
      </c>
    </row>
    <row r="971" spans="1:4" x14ac:dyDescent="0.3">
      <c r="A971" s="31">
        <v>1069</v>
      </c>
      <c r="B971" s="32">
        <v>115</v>
      </c>
      <c r="C971" s="34">
        <v>133.79019999999949</v>
      </c>
      <c r="D971" s="34">
        <v>161.81858108108381</v>
      </c>
    </row>
    <row r="972" spans="1:4" x14ac:dyDescent="0.3">
      <c r="A972" s="31">
        <v>1070</v>
      </c>
      <c r="B972" s="32">
        <v>115</v>
      </c>
      <c r="C972" s="34">
        <v>133.76599999999948</v>
      </c>
      <c r="D972" s="34">
        <v>161.80405405405679</v>
      </c>
    </row>
    <row r="973" spans="1:4" x14ac:dyDescent="0.3">
      <c r="A973" s="31">
        <v>1071</v>
      </c>
      <c r="B973" s="32">
        <v>115</v>
      </c>
      <c r="C973" s="34">
        <v>133.74179999999947</v>
      </c>
      <c r="D973" s="34">
        <v>161.78952702702978</v>
      </c>
    </row>
    <row r="974" spans="1:4" x14ac:dyDescent="0.3">
      <c r="A974" s="31">
        <v>1072</v>
      </c>
      <c r="B974" s="32">
        <v>115</v>
      </c>
      <c r="C974" s="34">
        <v>133.71759999999946</v>
      </c>
      <c r="D974" s="34">
        <v>161.77500000000276</v>
      </c>
    </row>
    <row r="975" spans="1:4" x14ac:dyDescent="0.3">
      <c r="A975" s="31">
        <v>1073</v>
      </c>
      <c r="B975" s="32">
        <v>115</v>
      </c>
      <c r="C975" s="34">
        <v>133.69339999999946</v>
      </c>
      <c r="D975" s="34">
        <v>161.76047297297575</v>
      </c>
    </row>
    <row r="976" spans="1:4" x14ac:dyDescent="0.3">
      <c r="A976" s="31">
        <v>1074</v>
      </c>
      <c r="B976" s="32">
        <v>115</v>
      </c>
      <c r="C976" s="34">
        <v>133.66919999999945</v>
      </c>
      <c r="D976" s="34">
        <v>161.74594594594873</v>
      </c>
    </row>
    <row r="977" spans="1:4" x14ac:dyDescent="0.3">
      <c r="A977" s="31">
        <v>1075</v>
      </c>
      <c r="B977" s="32">
        <v>115</v>
      </c>
      <c r="C977" s="34">
        <v>133.64499999999944</v>
      </c>
      <c r="D977" s="34">
        <v>161.73141891892172</v>
      </c>
    </row>
    <row r="978" spans="1:4" x14ac:dyDescent="0.3">
      <c r="A978" s="31">
        <v>1076</v>
      </c>
      <c r="B978" s="32">
        <v>115</v>
      </c>
      <c r="C978" s="34">
        <v>133.62079999999943</v>
      </c>
      <c r="D978" s="34">
        <v>161.7168918918947</v>
      </c>
    </row>
    <row r="979" spans="1:4" x14ac:dyDescent="0.3">
      <c r="A979" s="31">
        <v>1077</v>
      </c>
      <c r="B979" s="32">
        <v>115</v>
      </c>
      <c r="C979" s="34">
        <v>133.59659999999943</v>
      </c>
      <c r="D979" s="34">
        <v>161.70236486486769</v>
      </c>
    </row>
    <row r="980" spans="1:4" x14ac:dyDescent="0.3">
      <c r="A980" s="31">
        <v>1078</v>
      </c>
      <c r="B980" s="32">
        <v>115</v>
      </c>
      <c r="C980" s="34">
        <v>133.57239999999942</v>
      </c>
      <c r="D980" s="34">
        <v>161.68783783784068</v>
      </c>
    </row>
    <row r="981" spans="1:4" x14ac:dyDescent="0.3">
      <c r="A981" s="31">
        <v>1079</v>
      </c>
      <c r="B981" s="32">
        <v>115</v>
      </c>
      <c r="C981" s="34">
        <v>133.54819999999941</v>
      </c>
      <c r="D981" s="34">
        <v>161.67331081081366</v>
      </c>
    </row>
    <row r="982" spans="1:4" x14ac:dyDescent="0.3">
      <c r="A982" s="31">
        <v>1080</v>
      </c>
      <c r="B982" s="32">
        <v>115</v>
      </c>
      <c r="C982" s="34">
        <v>133.5239999999994</v>
      </c>
      <c r="D982" s="34">
        <v>161.65878378378665</v>
      </c>
    </row>
    <row r="983" spans="1:4" x14ac:dyDescent="0.3">
      <c r="A983" s="31">
        <v>1081</v>
      </c>
      <c r="B983" s="32">
        <v>115</v>
      </c>
      <c r="C983" s="34">
        <v>133.4997999999994</v>
      </c>
      <c r="D983" s="34">
        <v>161.64425675675963</v>
      </c>
    </row>
    <row r="984" spans="1:4" x14ac:dyDescent="0.3">
      <c r="A984" s="31">
        <v>1082</v>
      </c>
      <c r="B984" s="32">
        <v>115</v>
      </c>
      <c r="C984" s="34">
        <v>133.47559999999939</v>
      </c>
      <c r="D984" s="34">
        <v>161.62972972973262</v>
      </c>
    </row>
    <row r="985" spans="1:4" x14ac:dyDescent="0.3">
      <c r="A985" s="31">
        <v>1083</v>
      </c>
      <c r="B985" s="32">
        <v>115</v>
      </c>
      <c r="C985" s="34">
        <v>133.45139999999938</v>
      </c>
      <c r="D985" s="34">
        <v>161.6152027027056</v>
      </c>
    </row>
    <row r="986" spans="1:4" x14ac:dyDescent="0.3">
      <c r="A986" s="31">
        <v>1084</v>
      </c>
      <c r="B986" s="32">
        <v>115</v>
      </c>
      <c r="C986" s="34">
        <v>133.42719999999937</v>
      </c>
      <c r="D986" s="34">
        <v>161.60067567567859</v>
      </c>
    </row>
    <row r="987" spans="1:4" x14ac:dyDescent="0.3">
      <c r="A987" s="31">
        <v>1085</v>
      </c>
      <c r="B987" s="32">
        <v>115</v>
      </c>
      <c r="C987" s="34">
        <v>133.40299999999937</v>
      </c>
      <c r="D987" s="34">
        <v>161.58614864865157</v>
      </c>
    </row>
    <row r="988" spans="1:4" x14ac:dyDescent="0.3">
      <c r="A988" s="31">
        <v>1086</v>
      </c>
      <c r="B988" s="32">
        <v>115</v>
      </c>
      <c r="C988" s="34">
        <v>133.37879999999936</v>
      </c>
      <c r="D988" s="34">
        <v>161.57162162162456</v>
      </c>
    </row>
    <row r="989" spans="1:4" x14ac:dyDescent="0.3">
      <c r="A989" s="31">
        <v>1087</v>
      </c>
      <c r="B989" s="32">
        <v>115</v>
      </c>
      <c r="C989" s="34">
        <v>133.35459999999935</v>
      </c>
      <c r="D989" s="34">
        <v>161.55709459459754</v>
      </c>
    </row>
    <row r="990" spans="1:4" x14ac:dyDescent="0.3">
      <c r="A990" s="31">
        <v>1088</v>
      </c>
      <c r="B990" s="32">
        <v>115</v>
      </c>
      <c r="C990" s="34">
        <v>133.33039999999934</v>
      </c>
      <c r="D990" s="34">
        <v>161.54256756757053</v>
      </c>
    </row>
    <row r="991" spans="1:4" x14ac:dyDescent="0.3">
      <c r="A991" s="31">
        <v>1089</v>
      </c>
      <c r="B991" s="32">
        <v>115</v>
      </c>
      <c r="C991" s="34">
        <v>133.30619999999934</v>
      </c>
      <c r="D991" s="34">
        <v>161.52804054054351</v>
      </c>
    </row>
    <row r="992" spans="1:4" x14ac:dyDescent="0.3">
      <c r="A992" s="31">
        <v>1090</v>
      </c>
      <c r="B992" s="32">
        <v>115</v>
      </c>
      <c r="C992" s="34">
        <v>133.28199999999933</v>
      </c>
      <c r="D992" s="34">
        <v>161.5135135135165</v>
      </c>
    </row>
    <row r="993" spans="1:4" x14ac:dyDescent="0.3">
      <c r="A993" s="31">
        <v>1091</v>
      </c>
      <c r="B993" s="32">
        <v>115</v>
      </c>
      <c r="C993" s="34">
        <v>133.25779999999932</v>
      </c>
      <c r="D993" s="34">
        <v>161.49898648648949</v>
      </c>
    </row>
    <row r="994" spans="1:4" x14ac:dyDescent="0.3">
      <c r="A994" s="31">
        <v>1092</v>
      </c>
      <c r="B994" s="32">
        <v>115</v>
      </c>
      <c r="C994" s="34">
        <v>133.23359999999931</v>
      </c>
      <c r="D994" s="34">
        <v>161.48445945946247</v>
      </c>
    </row>
    <row r="995" spans="1:4" x14ac:dyDescent="0.3">
      <c r="A995" s="31">
        <v>1093</v>
      </c>
      <c r="B995" s="32">
        <v>115</v>
      </c>
      <c r="C995" s="34">
        <v>133.20939999999931</v>
      </c>
      <c r="D995" s="34">
        <v>161.46993243243546</v>
      </c>
    </row>
    <row r="996" spans="1:4" x14ac:dyDescent="0.3">
      <c r="A996" s="31">
        <v>1094</v>
      </c>
      <c r="B996" s="32">
        <v>115</v>
      </c>
      <c r="C996" s="34">
        <v>133.1851999999993</v>
      </c>
      <c r="D996" s="34">
        <v>161.45540540540844</v>
      </c>
    </row>
    <row r="997" spans="1:4" x14ac:dyDescent="0.3">
      <c r="A997" s="31">
        <v>1095</v>
      </c>
      <c r="B997" s="32">
        <v>115</v>
      </c>
      <c r="C997" s="34">
        <v>133.16099999999929</v>
      </c>
      <c r="D997" s="34">
        <v>161.44087837838143</v>
      </c>
    </row>
    <row r="998" spans="1:4" x14ac:dyDescent="0.3">
      <c r="A998" s="31">
        <v>1096</v>
      </c>
      <c r="B998" s="32">
        <v>115</v>
      </c>
      <c r="C998" s="34">
        <v>133.13679999999928</v>
      </c>
      <c r="D998" s="34">
        <v>161.42635135135441</v>
      </c>
    </row>
    <row r="999" spans="1:4" x14ac:dyDescent="0.3">
      <c r="A999" s="31">
        <v>1097</v>
      </c>
      <c r="B999" s="32">
        <v>115</v>
      </c>
      <c r="C999" s="34">
        <v>133.11259999999928</v>
      </c>
      <c r="D999" s="34">
        <v>161.4118243243274</v>
      </c>
    </row>
    <row r="1000" spans="1:4" x14ac:dyDescent="0.3">
      <c r="A1000" s="31">
        <v>1098</v>
      </c>
      <c r="B1000" s="32">
        <v>115</v>
      </c>
      <c r="C1000" s="34">
        <v>133.08839999999927</v>
      </c>
      <c r="D1000" s="34">
        <v>161.39729729730038</v>
      </c>
    </row>
    <row r="1001" spans="1:4" x14ac:dyDescent="0.3">
      <c r="A1001" s="31">
        <v>1099</v>
      </c>
      <c r="B1001" s="32">
        <v>115</v>
      </c>
      <c r="C1001" s="34">
        <v>133.06419999999926</v>
      </c>
      <c r="D1001" s="34">
        <v>161.38277027027337</v>
      </c>
    </row>
    <row r="1002" spans="1:4" x14ac:dyDescent="0.3">
      <c r="A1002" s="35">
        <v>1100</v>
      </c>
      <c r="B1002" s="36">
        <v>115</v>
      </c>
      <c r="C1002" s="36">
        <v>133.03999999999925</v>
      </c>
      <c r="D1002" s="37">
        <v>161.36824324324635</v>
      </c>
    </row>
    <row r="1003" spans="1:4" x14ac:dyDescent="0.3">
      <c r="A1003" s="31">
        <v>1101</v>
      </c>
      <c r="B1003" s="32">
        <v>115</v>
      </c>
      <c r="C1003" s="34">
        <v>133.01579999999925</v>
      </c>
      <c r="D1003" s="34">
        <v>161.35371621621934</v>
      </c>
    </row>
    <row r="1004" spans="1:4" x14ac:dyDescent="0.3">
      <c r="A1004" s="31">
        <v>1102</v>
      </c>
      <c r="B1004" s="32">
        <v>115</v>
      </c>
      <c r="C1004" s="34">
        <v>132.99159999999924</v>
      </c>
      <c r="D1004" s="34">
        <v>161.33918918919233</v>
      </c>
    </row>
    <row r="1005" spans="1:4" x14ac:dyDescent="0.3">
      <c r="A1005" s="31">
        <v>1103</v>
      </c>
      <c r="B1005" s="32">
        <v>115</v>
      </c>
      <c r="C1005" s="34">
        <v>132.96739999999923</v>
      </c>
      <c r="D1005" s="34">
        <v>161.32466216216531</v>
      </c>
    </row>
    <row r="1006" spans="1:4" x14ac:dyDescent="0.3">
      <c r="A1006" s="31">
        <v>1104</v>
      </c>
      <c r="B1006" s="32">
        <v>115</v>
      </c>
      <c r="C1006" s="34">
        <v>132.94319999999922</v>
      </c>
      <c r="D1006" s="34">
        <v>161.3101351351383</v>
      </c>
    </row>
    <row r="1007" spans="1:4" x14ac:dyDescent="0.3">
      <c r="A1007" s="31">
        <v>1105</v>
      </c>
      <c r="B1007" s="32">
        <v>115</v>
      </c>
      <c r="C1007" s="34">
        <v>132.91899999999922</v>
      </c>
      <c r="D1007" s="34">
        <v>161.29560810811128</v>
      </c>
    </row>
    <row r="1008" spans="1:4" x14ac:dyDescent="0.3">
      <c r="A1008" s="31">
        <v>1106</v>
      </c>
      <c r="B1008" s="32">
        <v>115</v>
      </c>
      <c r="C1008" s="34">
        <v>132.89479999999921</v>
      </c>
      <c r="D1008" s="34">
        <v>161.28108108108427</v>
      </c>
    </row>
    <row r="1009" spans="1:4" x14ac:dyDescent="0.3">
      <c r="A1009" s="31">
        <v>1107</v>
      </c>
      <c r="B1009" s="32">
        <v>115</v>
      </c>
      <c r="C1009" s="34">
        <v>132.8705999999992</v>
      </c>
      <c r="D1009" s="34">
        <v>161.26655405405725</v>
      </c>
    </row>
    <row r="1010" spans="1:4" x14ac:dyDescent="0.3">
      <c r="A1010" s="31">
        <v>1108</v>
      </c>
      <c r="B1010" s="32">
        <v>115</v>
      </c>
      <c r="C1010" s="34">
        <v>132.84639999999919</v>
      </c>
      <c r="D1010" s="34">
        <v>161.25202702703024</v>
      </c>
    </row>
    <row r="1011" spans="1:4" x14ac:dyDescent="0.3">
      <c r="A1011" s="31">
        <v>1109</v>
      </c>
      <c r="B1011" s="32">
        <v>115</v>
      </c>
      <c r="C1011" s="34">
        <v>132.82219999999919</v>
      </c>
      <c r="D1011" s="34">
        <v>161.23750000000322</v>
      </c>
    </row>
    <row r="1012" spans="1:4" x14ac:dyDescent="0.3">
      <c r="A1012" s="31">
        <v>1110</v>
      </c>
      <c r="B1012" s="32">
        <v>115</v>
      </c>
      <c r="C1012" s="34">
        <v>132.79799999999918</v>
      </c>
      <c r="D1012" s="34">
        <v>161.22297297297621</v>
      </c>
    </row>
    <row r="1013" spans="1:4" x14ac:dyDescent="0.3">
      <c r="A1013" s="31">
        <v>1111</v>
      </c>
      <c r="B1013" s="32">
        <v>115</v>
      </c>
      <c r="C1013" s="34">
        <v>132.77379999999917</v>
      </c>
      <c r="D1013" s="34">
        <v>161.20844594594919</v>
      </c>
    </row>
    <row r="1014" spans="1:4" x14ac:dyDescent="0.3">
      <c r="A1014" s="31">
        <v>1112</v>
      </c>
      <c r="B1014" s="32">
        <v>115</v>
      </c>
      <c r="C1014" s="34">
        <v>132.74959999999916</v>
      </c>
      <c r="D1014" s="34">
        <v>161.19391891892218</v>
      </c>
    </row>
    <row r="1015" spans="1:4" x14ac:dyDescent="0.3">
      <c r="A1015" s="31">
        <v>1113</v>
      </c>
      <c r="B1015" s="32">
        <v>115</v>
      </c>
      <c r="C1015" s="34">
        <v>132.72539999999915</v>
      </c>
      <c r="D1015" s="34">
        <v>161.17939189189516</v>
      </c>
    </row>
    <row r="1016" spans="1:4" x14ac:dyDescent="0.3">
      <c r="A1016" s="31">
        <v>1114</v>
      </c>
      <c r="B1016" s="32">
        <v>115</v>
      </c>
      <c r="C1016" s="34">
        <v>132.70119999999915</v>
      </c>
      <c r="D1016" s="34">
        <v>161.16486486486815</v>
      </c>
    </row>
    <row r="1017" spans="1:4" x14ac:dyDescent="0.3">
      <c r="A1017" s="31">
        <v>1115</v>
      </c>
      <c r="B1017" s="32">
        <v>115</v>
      </c>
      <c r="C1017" s="34">
        <v>132.67699999999914</v>
      </c>
      <c r="D1017" s="34">
        <v>161.15033783784114</v>
      </c>
    </row>
    <row r="1018" spans="1:4" x14ac:dyDescent="0.3">
      <c r="A1018" s="31">
        <v>1116</v>
      </c>
      <c r="B1018" s="32">
        <v>115</v>
      </c>
      <c r="C1018" s="34">
        <v>132.65279999999913</v>
      </c>
      <c r="D1018" s="34">
        <v>161.13581081081412</v>
      </c>
    </row>
    <row r="1019" spans="1:4" x14ac:dyDescent="0.3">
      <c r="A1019" s="31">
        <v>1117</v>
      </c>
      <c r="B1019" s="32">
        <v>115</v>
      </c>
      <c r="C1019" s="34">
        <v>132.62859999999912</v>
      </c>
      <c r="D1019" s="34">
        <v>161.12128378378711</v>
      </c>
    </row>
    <row r="1020" spans="1:4" x14ac:dyDescent="0.3">
      <c r="A1020" s="31">
        <v>1118</v>
      </c>
      <c r="B1020" s="32">
        <v>115</v>
      </c>
      <c r="C1020" s="34">
        <v>132.60439999999912</v>
      </c>
      <c r="D1020" s="34">
        <v>161.10675675676009</v>
      </c>
    </row>
    <row r="1021" spans="1:4" x14ac:dyDescent="0.3">
      <c r="A1021" s="31">
        <v>1119</v>
      </c>
      <c r="B1021" s="32">
        <v>115</v>
      </c>
      <c r="C1021" s="34">
        <v>132.58019999999911</v>
      </c>
      <c r="D1021" s="34">
        <v>161.09222972973308</v>
      </c>
    </row>
    <row r="1022" spans="1:4" x14ac:dyDescent="0.3">
      <c r="A1022" s="31">
        <v>1120</v>
      </c>
      <c r="B1022" s="32">
        <v>115</v>
      </c>
      <c r="C1022" s="34">
        <v>132.5559999999991</v>
      </c>
      <c r="D1022" s="34">
        <v>161.07770270270606</v>
      </c>
    </row>
    <row r="1023" spans="1:4" x14ac:dyDescent="0.3">
      <c r="A1023" s="31">
        <v>1121</v>
      </c>
      <c r="B1023" s="32">
        <v>115</v>
      </c>
      <c r="C1023" s="34">
        <v>132.53179999999909</v>
      </c>
      <c r="D1023" s="34">
        <v>161.06317567567905</v>
      </c>
    </row>
    <row r="1024" spans="1:4" x14ac:dyDescent="0.3">
      <c r="A1024" s="31">
        <v>1122</v>
      </c>
      <c r="B1024" s="32">
        <v>115</v>
      </c>
      <c r="C1024" s="34">
        <v>132.50759999999909</v>
      </c>
      <c r="D1024" s="34">
        <v>161.04864864865203</v>
      </c>
    </row>
    <row r="1025" spans="1:4" x14ac:dyDescent="0.3">
      <c r="A1025" s="31">
        <v>1123</v>
      </c>
      <c r="B1025" s="32">
        <v>115</v>
      </c>
      <c r="C1025" s="34">
        <v>132.48339999999908</v>
      </c>
      <c r="D1025" s="34">
        <v>161.03412162162502</v>
      </c>
    </row>
    <row r="1026" spans="1:4" x14ac:dyDescent="0.3">
      <c r="A1026" s="31">
        <v>1124</v>
      </c>
      <c r="B1026" s="32">
        <v>115</v>
      </c>
      <c r="C1026" s="34">
        <v>132.45919999999907</v>
      </c>
      <c r="D1026" s="34">
        <v>161.019594594598</v>
      </c>
    </row>
    <row r="1027" spans="1:4" x14ac:dyDescent="0.3">
      <c r="A1027" s="31">
        <v>1125</v>
      </c>
      <c r="B1027" s="32">
        <v>115</v>
      </c>
      <c r="C1027" s="34">
        <v>132.43499999999906</v>
      </c>
      <c r="D1027" s="34">
        <v>161.00506756757099</v>
      </c>
    </row>
    <row r="1028" spans="1:4" x14ac:dyDescent="0.3">
      <c r="A1028" s="31">
        <v>1126</v>
      </c>
      <c r="B1028" s="32">
        <v>115</v>
      </c>
      <c r="C1028" s="34">
        <v>132.41079999999906</v>
      </c>
      <c r="D1028" s="34">
        <v>160.99054054054398</v>
      </c>
    </row>
    <row r="1029" spans="1:4" x14ac:dyDescent="0.3">
      <c r="A1029" s="31">
        <v>1127</v>
      </c>
      <c r="B1029" s="32">
        <v>115</v>
      </c>
      <c r="C1029" s="34">
        <v>132.38659999999905</v>
      </c>
      <c r="D1029" s="34">
        <v>160.97601351351696</v>
      </c>
    </row>
    <row r="1030" spans="1:4" x14ac:dyDescent="0.3">
      <c r="A1030" s="31">
        <v>1128</v>
      </c>
      <c r="B1030" s="32">
        <v>115</v>
      </c>
      <c r="C1030" s="34">
        <v>132.36239999999904</v>
      </c>
      <c r="D1030" s="34">
        <v>160.96148648648995</v>
      </c>
    </row>
    <row r="1031" spans="1:4" x14ac:dyDescent="0.3">
      <c r="A1031" s="31">
        <v>1129</v>
      </c>
      <c r="B1031" s="32">
        <v>115</v>
      </c>
      <c r="C1031" s="34">
        <v>132.33819999999903</v>
      </c>
      <c r="D1031" s="34">
        <v>160.94695945946293</v>
      </c>
    </row>
    <row r="1032" spans="1:4" x14ac:dyDescent="0.3">
      <c r="A1032" s="31">
        <v>1130</v>
      </c>
      <c r="B1032" s="32">
        <v>115</v>
      </c>
      <c r="C1032" s="34">
        <v>132.31399999999903</v>
      </c>
      <c r="D1032" s="34">
        <v>160.93243243243592</v>
      </c>
    </row>
    <row r="1033" spans="1:4" x14ac:dyDescent="0.3">
      <c r="A1033" s="31">
        <v>1131</v>
      </c>
      <c r="B1033" s="32">
        <v>115</v>
      </c>
      <c r="C1033" s="34">
        <v>132.28979999999902</v>
      </c>
      <c r="D1033" s="34">
        <v>160.9179054054089</v>
      </c>
    </row>
    <row r="1034" spans="1:4" x14ac:dyDescent="0.3">
      <c r="A1034" s="31">
        <v>1132</v>
      </c>
      <c r="B1034" s="32">
        <v>115</v>
      </c>
      <c r="C1034" s="34">
        <v>132.26559999999901</v>
      </c>
      <c r="D1034" s="34">
        <v>160.90337837838189</v>
      </c>
    </row>
    <row r="1035" spans="1:4" x14ac:dyDescent="0.3">
      <c r="A1035" s="31">
        <v>1133</v>
      </c>
      <c r="B1035" s="32">
        <v>115</v>
      </c>
      <c r="C1035" s="34">
        <v>132.241399999999</v>
      </c>
      <c r="D1035" s="34">
        <v>160.88885135135487</v>
      </c>
    </row>
    <row r="1036" spans="1:4" x14ac:dyDescent="0.3">
      <c r="A1036" s="31">
        <v>1134</v>
      </c>
      <c r="B1036" s="32">
        <v>115</v>
      </c>
      <c r="C1036" s="34">
        <v>132.217199999999</v>
      </c>
      <c r="D1036" s="34">
        <v>160.87432432432786</v>
      </c>
    </row>
    <row r="1037" spans="1:4" x14ac:dyDescent="0.3">
      <c r="A1037" s="31">
        <v>1135</v>
      </c>
      <c r="B1037" s="32">
        <v>115</v>
      </c>
      <c r="C1037" s="34">
        <v>132.19299999999899</v>
      </c>
      <c r="D1037" s="34">
        <v>160.85979729730084</v>
      </c>
    </row>
    <row r="1038" spans="1:4" x14ac:dyDescent="0.3">
      <c r="A1038" s="31">
        <v>1136</v>
      </c>
      <c r="B1038" s="32">
        <v>115</v>
      </c>
      <c r="C1038" s="34">
        <v>132.16879999999898</v>
      </c>
      <c r="D1038" s="34">
        <v>160.84527027027383</v>
      </c>
    </row>
    <row r="1039" spans="1:4" x14ac:dyDescent="0.3">
      <c r="A1039" s="31">
        <v>1137</v>
      </c>
      <c r="B1039" s="32">
        <v>115</v>
      </c>
      <c r="C1039" s="34">
        <v>132.14459999999897</v>
      </c>
      <c r="D1039" s="34">
        <v>160.83074324324681</v>
      </c>
    </row>
    <row r="1040" spans="1:4" x14ac:dyDescent="0.3">
      <c r="A1040" s="31">
        <v>1138</v>
      </c>
      <c r="B1040" s="32">
        <v>115</v>
      </c>
      <c r="C1040" s="34">
        <v>132.12039999999897</v>
      </c>
      <c r="D1040" s="34">
        <v>160.8162162162198</v>
      </c>
    </row>
    <row r="1041" spans="1:4" x14ac:dyDescent="0.3">
      <c r="A1041" s="31">
        <v>1139</v>
      </c>
      <c r="B1041" s="32">
        <v>115</v>
      </c>
      <c r="C1041" s="34">
        <v>132.09619999999896</v>
      </c>
      <c r="D1041" s="34">
        <v>160.80168918919279</v>
      </c>
    </row>
    <row r="1042" spans="1:4" x14ac:dyDescent="0.3">
      <c r="A1042" s="31">
        <v>1140</v>
      </c>
      <c r="B1042" s="32">
        <v>115</v>
      </c>
      <c r="C1042" s="34">
        <v>132.07199999999895</v>
      </c>
      <c r="D1042" s="34">
        <v>160.78716216216577</v>
      </c>
    </row>
    <row r="1043" spans="1:4" x14ac:dyDescent="0.3">
      <c r="A1043" s="31">
        <v>1141</v>
      </c>
      <c r="B1043" s="32">
        <v>115</v>
      </c>
      <c r="C1043" s="34">
        <v>132.04779999999894</v>
      </c>
      <c r="D1043" s="34">
        <v>160.77263513513876</v>
      </c>
    </row>
    <row r="1044" spans="1:4" x14ac:dyDescent="0.3">
      <c r="A1044" s="31">
        <v>1142</v>
      </c>
      <c r="B1044" s="32">
        <v>115</v>
      </c>
      <c r="C1044" s="34">
        <v>132.02359999999894</v>
      </c>
      <c r="D1044" s="34">
        <v>160.75810810811174</v>
      </c>
    </row>
    <row r="1045" spans="1:4" x14ac:dyDescent="0.3">
      <c r="A1045" s="31">
        <v>1143</v>
      </c>
      <c r="B1045" s="32">
        <v>115</v>
      </c>
      <c r="C1045" s="34">
        <v>131.99939999999893</v>
      </c>
      <c r="D1045" s="34">
        <v>160.74358108108473</v>
      </c>
    </row>
    <row r="1046" spans="1:4" x14ac:dyDescent="0.3">
      <c r="A1046" s="31">
        <v>1144</v>
      </c>
      <c r="B1046" s="32">
        <v>115</v>
      </c>
      <c r="C1046" s="34">
        <v>131.97519999999892</v>
      </c>
      <c r="D1046" s="34">
        <v>160.72905405405771</v>
      </c>
    </row>
    <row r="1047" spans="1:4" x14ac:dyDescent="0.3">
      <c r="A1047" s="31">
        <v>1145</v>
      </c>
      <c r="B1047" s="32">
        <v>115</v>
      </c>
      <c r="C1047" s="34">
        <v>131.95099999999891</v>
      </c>
      <c r="D1047" s="34">
        <v>160.7145270270307</v>
      </c>
    </row>
    <row r="1048" spans="1:4" x14ac:dyDescent="0.3">
      <c r="A1048" s="31">
        <v>1146</v>
      </c>
      <c r="B1048" s="32">
        <v>115</v>
      </c>
      <c r="C1048" s="34">
        <v>131.92679999999891</v>
      </c>
      <c r="D1048" s="34">
        <v>160.70000000000368</v>
      </c>
    </row>
    <row r="1049" spans="1:4" x14ac:dyDescent="0.3">
      <c r="A1049" s="31">
        <v>1147</v>
      </c>
      <c r="B1049" s="32">
        <v>115</v>
      </c>
      <c r="C1049" s="34">
        <v>131.9025999999989</v>
      </c>
      <c r="D1049" s="34">
        <v>160.68547297297667</v>
      </c>
    </row>
    <row r="1050" spans="1:4" x14ac:dyDescent="0.3">
      <c r="A1050" s="31">
        <v>1148</v>
      </c>
      <c r="B1050" s="32">
        <v>115</v>
      </c>
      <c r="C1050" s="34">
        <v>131.87839999999889</v>
      </c>
      <c r="D1050" s="34">
        <v>160.67094594594965</v>
      </c>
    </row>
    <row r="1051" spans="1:4" x14ac:dyDescent="0.3">
      <c r="A1051" s="31">
        <v>1149</v>
      </c>
      <c r="B1051" s="32">
        <v>115</v>
      </c>
      <c r="C1051" s="34">
        <v>131.85419999999888</v>
      </c>
      <c r="D1051" s="34">
        <v>160.65641891892264</v>
      </c>
    </row>
    <row r="1052" spans="1:4" x14ac:dyDescent="0.3">
      <c r="A1052" s="35">
        <v>1150</v>
      </c>
      <c r="B1052" s="36">
        <v>115</v>
      </c>
      <c r="C1052" s="36">
        <v>131.82999999999888</v>
      </c>
      <c r="D1052" s="37">
        <v>160.64189189189563</v>
      </c>
    </row>
    <row r="1053" spans="1:4" x14ac:dyDescent="0.3">
      <c r="A1053" s="31">
        <v>1151</v>
      </c>
      <c r="B1053" s="32">
        <v>115</v>
      </c>
      <c r="C1053" s="34">
        <v>131.80579999999887</v>
      </c>
      <c r="D1053" s="34">
        <v>160.62736486486861</v>
      </c>
    </row>
    <row r="1054" spans="1:4" x14ac:dyDescent="0.3">
      <c r="A1054" s="31">
        <v>1152</v>
      </c>
      <c r="B1054" s="32">
        <v>115</v>
      </c>
      <c r="C1054" s="34">
        <v>131.78159999999886</v>
      </c>
      <c r="D1054" s="34">
        <v>160.6128378378416</v>
      </c>
    </row>
    <row r="1055" spans="1:4" x14ac:dyDescent="0.3">
      <c r="A1055" s="31">
        <v>1153</v>
      </c>
      <c r="B1055" s="32">
        <v>115</v>
      </c>
      <c r="C1055" s="34">
        <v>131.75739999999885</v>
      </c>
      <c r="D1055" s="34">
        <v>160.59831081081458</v>
      </c>
    </row>
    <row r="1056" spans="1:4" x14ac:dyDescent="0.3">
      <c r="A1056" s="31">
        <v>1154</v>
      </c>
      <c r="B1056" s="32">
        <v>115</v>
      </c>
      <c r="C1056" s="34">
        <v>131.73319999999885</v>
      </c>
      <c r="D1056" s="34">
        <v>160.58378378378757</v>
      </c>
    </row>
    <row r="1057" spans="1:4" x14ac:dyDescent="0.3">
      <c r="A1057" s="31">
        <v>1155</v>
      </c>
      <c r="B1057" s="32">
        <v>115</v>
      </c>
      <c r="C1057" s="34">
        <v>131.70899999999884</v>
      </c>
      <c r="D1057" s="34">
        <v>160.56925675676055</v>
      </c>
    </row>
    <row r="1058" spans="1:4" x14ac:dyDescent="0.3">
      <c r="A1058" s="31">
        <v>1156</v>
      </c>
      <c r="B1058" s="32">
        <v>115</v>
      </c>
      <c r="C1058" s="34">
        <v>131.68479999999883</v>
      </c>
      <c r="D1058" s="34">
        <v>160.55472972973354</v>
      </c>
    </row>
    <row r="1059" spans="1:4" x14ac:dyDescent="0.3">
      <c r="A1059" s="31">
        <v>1157</v>
      </c>
      <c r="B1059" s="32">
        <v>115</v>
      </c>
      <c r="C1059" s="34">
        <v>131.66059999999882</v>
      </c>
      <c r="D1059" s="34">
        <v>160.54020270270652</v>
      </c>
    </row>
    <row r="1060" spans="1:4" x14ac:dyDescent="0.3">
      <c r="A1060" s="31">
        <v>1158</v>
      </c>
      <c r="B1060" s="32">
        <v>115</v>
      </c>
      <c r="C1060" s="34">
        <v>131.63639999999882</v>
      </c>
      <c r="D1060" s="34">
        <v>160.52567567567951</v>
      </c>
    </row>
    <row r="1061" spans="1:4" x14ac:dyDescent="0.3">
      <c r="A1061" s="31">
        <v>1159</v>
      </c>
      <c r="B1061" s="32">
        <v>115</v>
      </c>
      <c r="C1061" s="34">
        <v>131.61219999999881</v>
      </c>
      <c r="D1061" s="34">
        <v>160.51114864865249</v>
      </c>
    </row>
    <row r="1062" spans="1:4" x14ac:dyDescent="0.3">
      <c r="A1062" s="31">
        <v>1160</v>
      </c>
      <c r="B1062" s="32">
        <v>115</v>
      </c>
      <c r="C1062" s="34">
        <v>131.5879999999988</v>
      </c>
      <c r="D1062" s="34">
        <v>160.49662162162548</v>
      </c>
    </row>
    <row r="1063" spans="1:4" x14ac:dyDescent="0.3">
      <c r="A1063" s="31">
        <v>1161</v>
      </c>
      <c r="B1063" s="32">
        <v>115</v>
      </c>
      <c r="C1063" s="34">
        <v>131.56379999999879</v>
      </c>
      <c r="D1063" s="34">
        <v>160.48209459459846</v>
      </c>
    </row>
    <row r="1064" spans="1:4" x14ac:dyDescent="0.3">
      <c r="A1064" s="31">
        <v>1162</v>
      </c>
      <c r="B1064" s="32">
        <v>115</v>
      </c>
      <c r="C1064" s="34">
        <v>131.53959999999879</v>
      </c>
      <c r="D1064" s="34">
        <v>160.46756756757145</v>
      </c>
    </row>
    <row r="1065" spans="1:4" x14ac:dyDescent="0.3">
      <c r="A1065" s="31">
        <v>1163</v>
      </c>
      <c r="B1065" s="32">
        <v>115</v>
      </c>
      <c r="C1065" s="34">
        <v>131.51539999999878</v>
      </c>
      <c r="D1065" s="34">
        <v>160.45304054054444</v>
      </c>
    </row>
    <row r="1066" spans="1:4" x14ac:dyDescent="0.3">
      <c r="A1066" s="31">
        <v>1164</v>
      </c>
      <c r="B1066" s="32">
        <v>115</v>
      </c>
      <c r="C1066" s="34">
        <v>131.49119999999877</v>
      </c>
      <c r="D1066" s="34">
        <v>160.43851351351742</v>
      </c>
    </row>
    <row r="1067" spans="1:4" x14ac:dyDescent="0.3">
      <c r="A1067" s="31">
        <v>1165</v>
      </c>
      <c r="B1067" s="32">
        <v>115</v>
      </c>
      <c r="C1067" s="34">
        <v>131.46699999999876</v>
      </c>
      <c r="D1067" s="34">
        <v>160.42398648649041</v>
      </c>
    </row>
    <row r="1068" spans="1:4" x14ac:dyDescent="0.3">
      <c r="A1068" s="31">
        <v>1166</v>
      </c>
      <c r="B1068" s="32">
        <v>115</v>
      </c>
      <c r="C1068" s="34">
        <v>131.44279999999875</v>
      </c>
      <c r="D1068" s="34">
        <v>160.40945945946339</v>
      </c>
    </row>
    <row r="1069" spans="1:4" x14ac:dyDescent="0.3">
      <c r="A1069" s="31">
        <v>1167</v>
      </c>
      <c r="B1069" s="32">
        <v>115</v>
      </c>
      <c r="C1069" s="34">
        <v>131.41859999999875</v>
      </c>
      <c r="D1069" s="34">
        <v>160.39493243243638</v>
      </c>
    </row>
    <row r="1070" spans="1:4" x14ac:dyDescent="0.3">
      <c r="A1070" s="31">
        <v>1168</v>
      </c>
      <c r="B1070" s="32">
        <v>115</v>
      </c>
      <c r="C1070" s="34">
        <v>131.39439999999874</v>
      </c>
      <c r="D1070" s="34">
        <v>160.38040540540936</v>
      </c>
    </row>
    <row r="1071" spans="1:4" x14ac:dyDescent="0.3">
      <c r="A1071" s="31">
        <v>1169</v>
      </c>
      <c r="B1071" s="32">
        <v>115</v>
      </c>
      <c r="C1071" s="34">
        <v>131.37019999999873</v>
      </c>
      <c r="D1071" s="34">
        <v>160.36587837838235</v>
      </c>
    </row>
    <row r="1072" spans="1:4" x14ac:dyDescent="0.3">
      <c r="A1072" s="31">
        <v>1170</v>
      </c>
      <c r="B1072" s="32">
        <v>115</v>
      </c>
      <c r="C1072" s="34">
        <v>131.34599999999872</v>
      </c>
      <c r="D1072" s="34">
        <v>160.35135135135533</v>
      </c>
    </row>
    <row r="1073" spans="1:4" x14ac:dyDescent="0.3">
      <c r="A1073" s="31">
        <v>1171</v>
      </c>
      <c r="B1073" s="32">
        <v>115</v>
      </c>
      <c r="C1073" s="34">
        <v>131.32179999999872</v>
      </c>
      <c r="D1073" s="34">
        <v>160.33682432432832</v>
      </c>
    </row>
    <row r="1074" spans="1:4" x14ac:dyDescent="0.3">
      <c r="A1074" s="31">
        <v>1172</v>
      </c>
      <c r="B1074" s="32">
        <v>115</v>
      </c>
      <c r="C1074" s="34">
        <v>131.29759999999871</v>
      </c>
      <c r="D1074" s="34">
        <v>160.3222972973013</v>
      </c>
    </row>
    <row r="1075" spans="1:4" x14ac:dyDescent="0.3">
      <c r="A1075" s="31">
        <v>1173</v>
      </c>
      <c r="B1075" s="32">
        <v>115</v>
      </c>
      <c r="C1075" s="34">
        <v>131.2733999999987</v>
      </c>
      <c r="D1075" s="34">
        <v>160.30777027027429</v>
      </c>
    </row>
    <row r="1076" spans="1:4" x14ac:dyDescent="0.3">
      <c r="A1076" s="31">
        <v>1174</v>
      </c>
      <c r="B1076" s="32">
        <v>115</v>
      </c>
      <c r="C1076" s="34">
        <v>131.24919999999869</v>
      </c>
      <c r="D1076" s="34">
        <v>160.29324324324728</v>
      </c>
    </row>
    <row r="1077" spans="1:4" x14ac:dyDescent="0.3">
      <c r="A1077" s="31">
        <v>1175</v>
      </c>
      <c r="B1077" s="32">
        <v>115</v>
      </c>
      <c r="C1077" s="34">
        <v>131.22499999999869</v>
      </c>
      <c r="D1077" s="34">
        <v>160.27871621622026</v>
      </c>
    </row>
    <row r="1078" spans="1:4" x14ac:dyDescent="0.3">
      <c r="A1078" s="31">
        <v>1176</v>
      </c>
      <c r="B1078" s="32">
        <v>115</v>
      </c>
      <c r="C1078" s="34">
        <v>131.20079999999868</v>
      </c>
      <c r="D1078" s="34">
        <v>160.26418918919325</v>
      </c>
    </row>
    <row r="1079" spans="1:4" x14ac:dyDescent="0.3">
      <c r="A1079" s="31">
        <v>1177</v>
      </c>
      <c r="B1079" s="32">
        <v>115</v>
      </c>
      <c r="C1079" s="34">
        <v>131.17659999999867</v>
      </c>
      <c r="D1079" s="34">
        <v>160.24966216216623</v>
      </c>
    </row>
    <row r="1080" spans="1:4" x14ac:dyDescent="0.3">
      <c r="A1080" s="31">
        <v>1178</v>
      </c>
      <c r="B1080" s="32">
        <v>115</v>
      </c>
      <c r="C1080" s="34">
        <v>131.15239999999866</v>
      </c>
      <c r="D1080" s="34">
        <v>160.23513513513922</v>
      </c>
    </row>
    <row r="1081" spans="1:4" x14ac:dyDescent="0.3">
      <c r="A1081" s="31">
        <v>1179</v>
      </c>
      <c r="B1081" s="32">
        <v>115</v>
      </c>
      <c r="C1081" s="34">
        <v>131.12819999999866</v>
      </c>
      <c r="D1081" s="34">
        <v>160.2206081081122</v>
      </c>
    </row>
    <row r="1082" spans="1:4" x14ac:dyDescent="0.3">
      <c r="A1082" s="31">
        <v>1180</v>
      </c>
      <c r="B1082" s="32">
        <v>115</v>
      </c>
      <c r="C1082" s="34">
        <v>131.10399999999865</v>
      </c>
      <c r="D1082" s="34">
        <v>160.20608108108519</v>
      </c>
    </row>
    <row r="1083" spans="1:4" x14ac:dyDescent="0.3">
      <c r="A1083" s="31">
        <v>1181</v>
      </c>
      <c r="B1083" s="32">
        <v>115</v>
      </c>
      <c r="C1083" s="34">
        <v>131.07979999999864</v>
      </c>
      <c r="D1083" s="34">
        <v>160.19155405405817</v>
      </c>
    </row>
    <row r="1084" spans="1:4" x14ac:dyDescent="0.3">
      <c r="A1084" s="31">
        <v>1182</v>
      </c>
      <c r="B1084" s="32">
        <v>115</v>
      </c>
      <c r="C1084" s="34">
        <v>131.05559999999863</v>
      </c>
      <c r="D1084" s="34">
        <v>160.17702702703116</v>
      </c>
    </row>
    <row r="1085" spans="1:4" x14ac:dyDescent="0.3">
      <c r="A1085" s="31">
        <v>1183</v>
      </c>
      <c r="B1085" s="32">
        <v>115</v>
      </c>
      <c r="C1085" s="34">
        <v>131.03139999999863</v>
      </c>
      <c r="D1085" s="34">
        <v>160.16250000000414</v>
      </c>
    </row>
    <row r="1086" spans="1:4" x14ac:dyDescent="0.3">
      <c r="A1086" s="31">
        <v>1184</v>
      </c>
      <c r="B1086" s="32">
        <v>115</v>
      </c>
      <c r="C1086" s="34">
        <v>131.00719999999862</v>
      </c>
      <c r="D1086" s="34">
        <v>160.14797297297713</v>
      </c>
    </row>
    <row r="1087" spans="1:4" x14ac:dyDescent="0.3">
      <c r="A1087" s="31">
        <v>1185</v>
      </c>
      <c r="B1087" s="32">
        <v>115</v>
      </c>
      <c r="C1087" s="34">
        <v>130.98299999999861</v>
      </c>
      <c r="D1087" s="34">
        <v>160.13344594595011</v>
      </c>
    </row>
    <row r="1088" spans="1:4" x14ac:dyDescent="0.3">
      <c r="A1088" s="31">
        <v>1186</v>
      </c>
      <c r="B1088" s="32">
        <v>115</v>
      </c>
      <c r="C1088" s="34">
        <v>130.9587999999986</v>
      </c>
      <c r="D1088" s="34">
        <v>160.1189189189231</v>
      </c>
    </row>
    <row r="1089" spans="1:4" x14ac:dyDescent="0.3">
      <c r="A1089" s="31">
        <v>1187</v>
      </c>
      <c r="B1089" s="32">
        <v>115</v>
      </c>
      <c r="C1089" s="34">
        <v>130.9345999999986</v>
      </c>
      <c r="D1089" s="34">
        <v>160.10439189189609</v>
      </c>
    </row>
    <row r="1090" spans="1:4" x14ac:dyDescent="0.3">
      <c r="A1090" s="31">
        <v>1188</v>
      </c>
      <c r="B1090" s="32">
        <v>115</v>
      </c>
      <c r="C1090" s="34">
        <v>130.91039999999859</v>
      </c>
      <c r="D1090" s="34">
        <v>160.08986486486907</v>
      </c>
    </row>
    <row r="1091" spans="1:4" x14ac:dyDescent="0.3">
      <c r="A1091" s="31">
        <v>1189</v>
      </c>
      <c r="B1091" s="32">
        <v>115</v>
      </c>
      <c r="C1091" s="34">
        <v>130.88619999999858</v>
      </c>
      <c r="D1091" s="34">
        <v>160.07533783784206</v>
      </c>
    </row>
    <row r="1092" spans="1:4" x14ac:dyDescent="0.3">
      <c r="A1092" s="31">
        <v>1190</v>
      </c>
      <c r="B1092" s="32">
        <v>115</v>
      </c>
      <c r="C1092" s="34">
        <v>130.86199999999857</v>
      </c>
      <c r="D1092" s="34">
        <v>160.06081081081504</v>
      </c>
    </row>
    <row r="1093" spans="1:4" x14ac:dyDescent="0.3">
      <c r="A1093" s="31">
        <v>1191</v>
      </c>
      <c r="B1093" s="32">
        <v>115</v>
      </c>
      <c r="C1093" s="34">
        <v>130.83779999999857</v>
      </c>
      <c r="D1093" s="34">
        <v>160.04628378378803</v>
      </c>
    </row>
    <row r="1094" spans="1:4" x14ac:dyDescent="0.3">
      <c r="A1094" s="31">
        <v>1192</v>
      </c>
      <c r="B1094" s="32">
        <v>115</v>
      </c>
      <c r="C1094" s="34">
        <v>130.81359999999856</v>
      </c>
      <c r="D1094" s="34">
        <v>160.03175675676101</v>
      </c>
    </row>
    <row r="1095" spans="1:4" x14ac:dyDescent="0.3">
      <c r="A1095" s="31">
        <v>1193</v>
      </c>
      <c r="B1095" s="32">
        <v>115</v>
      </c>
      <c r="C1095" s="34">
        <v>130.78939999999855</v>
      </c>
      <c r="D1095" s="34">
        <v>160.017229729734</v>
      </c>
    </row>
    <row r="1096" spans="1:4" x14ac:dyDescent="0.3">
      <c r="A1096" s="31">
        <v>1194</v>
      </c>
      <c r="B1096" s="32">
        <v>115</v>
      </c>
      <c r="C1096" s="34">
        <v>130.76519999999854</v>
      </c>
      <c r="D1096" s="34">
        <v>160.00270270270698</v>
      </c>
    </row>
    <row r="1097" spans="1:4" x14ac:dyDescent="0.3">
      <c r="A1097" s="31">
        <v>1195</v>
      </c>
      <c r="B1097" s="32">
        <v>115</v>
      </c>
      <c r="C1097" s="34">
        <v>130.74099999999854</v>
      </c>
      <c r="D1097" s="34">
        <v>159.98817567567997</v>
      </c>
    </row>
    <row r="1098" spans="1:4" x14ac:dyDescent="0.3">
      <c r="A1098" s="31">
        <v>1196</v>
      </c>
      <c r="B1098" s="32">
        <v>115</v>
      </c>
      <c r="C1098" s="34">
        <v>130.71679999999853</v>
      </c>
      <c r="D1098" s="34">
        <v>159.97364864865295</v>
      </c>
    </row>
    <row r="1099" spans="1:4" x14ac:dyDescent="0.3">
      <c r="A1099" s="31">
        <v>1197</v>
      </c>
      <c r="B1099" s="32">
        <v>115</v>
      </c>
      <c r="C1099" s="34">
        <v>130.69259999999852</v>
      </c>
      <c r="D1099" s="34">
        <v>159.95912162162594</v>
      </c>
    </row>
    <row r="1100" spans="1:4" x14ac:dyDescent="0.3">
      <c r="A1100" s="31">
        <v>1198</v>
      </c>
      <c r="B1100" s="32">
        <v>115</v>
      </c>
      <c r="C1100" s="34">
        <v>130.66839999999851</v>
      </c>
      <c r="D1100" s="34">
        <v>159.94459459459893</v>
      </c>
    </row>
    <row r="1101" spans="1:4" x14ac:dyDescent="0.3">
      <c r="A1101" s="31">
        <v>1199</v>
      </c>
      <c r="B1101" s="32">
        <v>115</v>
      </c>
      <c r="C1101" s="34">
        <v>130.64419999999851</v>
      </c>
      <c r="D1101" s="34">
        <v>159.93006756757191</v>
      </c>
    </row>
    <row r="1102" spans="1:4" x14ac:dyDescent="0.3">
      <c r="A1102" s="35">
        <v>1200</v>
      </c>
      <c r="B1102" s="36">
        <v>115</v>
      </c>
      <c r="C1102" s="36">
        <v>130.6199999999985</v>
      </c>
      <c r="D1102" s="37">
        <v>159.9155405405449</v>
      </c>
    </row>
    <row r="1103" spans="1:4" x14ac:dyDescent="0.3">
      <c r="A1103" s="31">
        <v>1201</v>
      </c>
      <c r="B1103" s="32">
        <v>115</v>
      </c>
      <c r="C1103" s="34">
        <v>130.59579999999849</v>
      </c>
      <c r="D1103" s="34">
        <v>159.90101351351788</v>
      </c>
    </row>
    <row r="1104" spans="1:4" x14ac:dyDescent="0.3">
      <c r="A1104" s="31">
        <v>1202</v>
      </c>
      <c r="B1104" s="32">
        <v>115</v>
      </c>
      <c r="C1104" s="34">
        <v>130.57159999999848</v>
      </c>
      <c r="D1104" s="34">
        <v>159.88648648649087</v>
      </c>
    </row>
    <row r="1105" spans="1:4" x14ac:dyDescent="0.3">
      <c r="A1105" s="31">
        <v>1203</v>
      </c>
      <c r="B1105" s="32">
        <v>115</v>
      </c>
      <c r="C1105" s="34">
        <v>130.54739999999848</v>
      </c>
      <c r="D1105" s="34">
        <v>159.87195945946385</v>
      </c>
    </row>
    <row r="1106" spans="1:4" x14ac:dyDescent="0.3">
      <c r="A1106" s="31">
        <v>1204</v>
      </c>
      <c r="B1106" s="32">
        <v>115</v>
      </c>
      <c r="C1106" s="34">
        <v>130.52319999999847</v>
      </c>
      <c r="D1106" s="34">
        <v>159.85743243243684</v>
      </c>
    </row>
    <row r="1107" spans="1:4" x14ac:dyDescent="0.3">
      <c r="A1107" s="31">
        <v>1205</v>
      </c>
      <c r="B1107" s="32">
        <v>115</v>
      </c>
      <c r="C1107" s="34">
        <v>130.49899999999846</v>
      </c>
      <c r="D1107" s="34">
        <v>159.84290540540982</v>
      </c>
    </row>
    <row r="1108" spans="1:4" x14ac:dyDescent="0.3">
      <c r="A1108" s="31">
        <v>1206</v>
      </c>
      <c r="B1108" s="32">
        <v>115</v>
      </c>
      <c r="C1108" s="34">
        <v>130.47479999999845</v>
      </c>
      <c r="D1108" s="34">
        <v>159.82837837838281</v>
      </c>
    </row>
    <row r="1109" spans="1:4" x14ac:dyDescent="0.3">
      <c r="A1109" s="31">
        <v>1207</v>
      </c>
      <c r="B1109" s="32">
        <v>115</v>
      </c>
      <c r="C1109" s="34">
        <v>130.45059999999845</v>
      </c>
      <c r="D1109" s="34">
        <v>159.81385135135579</v>
      </c>
    </row>
    <row r="1110" spans="1:4" x14ac:dyDescent="0.3">
      <c r="A1110" s="31">
        <v>1208</v>
      </c>
      <c r="B1110" s="32">
        <v>115</v>
      </c>
      <c r="C1110" s="34">
        <v>130.42639999999844</v>
      </c>
      <c r="D1110" s="34">
        <v>159.79932432432878</v>
      </c>
    </row>
    <row r="1111" spans="1:4" x14ac:dyDescent="0.3">
      <c r="A1111" s="31">
        <v>1209</v>
      </c>
      <c r="B1111" s="32">
        <v>115</v>
      </c>
      <c r="C1111" s="34">
        <v>130.40219999999843</v>
      </c>
      <c r="D1111" s="34">
        <v>159.78479729730176</v>
      </c>
    </row>
    <row r="1112" spans="1:4" x14ac:dyDescent="0.3">
      <c r="A1112" s="31">
        <v>1210</v>
      </c>
      <c r="B1112" s="32">
        <v>115</v>
      </c>
      <c r="C1112" s="34">
        <v>130.37799999999842</v>
      </c>
      <c r="D1112" s="34">
        <v>159.77027027027475</v>
      </c>
    </row>
    <row r="1113" spans="1:4" x14ac:dyDescent="0.3">
      <c r="A1113" s="31">
        <v>1211</v>
      </c>
      <c r="B1113" s="32">
        <v>115</v>
      </c>
      <c r="C1113" s="34">
        <v>130.35379999999842</v>
      </c>
      <c r="D1113" s="34">
        <v>159.75574324324774</v>
      </c>
    </row>
    <row r="1114" spans="1:4" x14ac:dyDescent="0.3">
      <c r="A1114" s="31">
        <v>1212</v>
      </c>
      <c r="B1114" s="32">
        <v>115</v>
      </c>
      <c r="C1114" s="34">
        <v>130.32959999999841</v>
      </c>
      <c r="D1114" s="34">
        <v>159.74121621622072</v>
      </c>
    </row>
    <row r="1115" spans="1:4" x14ac:dyDescent="0.3">
      <c r="A1115" s="31">
        <v>1213</v>
      </c>
      <c r="B1115" s="32">
        <v>115</v>
      </c>
      <c r="C1115" s="34">
        <v>130.3053999999984</v>
      </c>
      <c r="D1115" s="34">
        <v>159.72668918919371</v>
      </c>
    </row>
    <row r="1116" spans="1:4" x14ac:dyDescent="0.3">
      <c r="A1116" s="31">
        <v>1214</v>
      </c>
      <c r="B1116" s="32">
        <v>115</v>
      </c>
      <c r="C1116" s="34">
        <v>130.28119999999839</v>
      </c>
      <c r="D1116" s="34">
        <v>159.71216216216669</v>
      </c>
    </row>
    <row r="1117" spans="1:4" x14ac:dyDescent="0.3">
      <c r="A1117" s="31">
        <v>1215</v>
      </c>
      <c r="B1117" s="32">
        <v>115</v>
      </c>
      <c r="C1117" s="34">
        <v>130.25699999999838</v>
      </c>
      <c r="D1117" s="34">
        <v>159.69763513513968</v>
      </c>
    </row>
    <row r="1118" spans="1:4" x14ac:dyDescent="0.3">
      <c r="A1118" s="31">
        <v>1216</v>
      </c>
      <c r="B1118" s="32">
        <v>115</v>
      </c>
      <c r="C1118" s="34">
        <v>130.23279999999838</v>
      </c>
      <c r="D1118" s="34">
        <v>159.68310810811266</v>
      </c>
    </row>
    <row r="1119" spans="1:4" x14ac:dyDescent="0.3">
      <c r="A1119" s="31">
        <v>1217</v>
      </c>
      <c r="B1119" s="32">
        <v>115</v>
      </c>
      <c r="C1119" s="34">
        <v>130.20859999999837</v>
      </c>
      <c r="D1119" s="34">
        <v>159.66858108108565</v>
      </c>
    </row>
    <row r="1120" spans="1:4" x14ac:dyDescent="0.3">
      <c r="A1120" s="31">
        <v>1218</v>
      </c>
      <c r="B1120" s="32">
        <v>115</v>
      </c>
      <c r="C1120" s="34">
        <v>130.18439999999836</v>
      </c>
      <c r="D1120" s="34">
        <v>159.65405405405863</v>
      </c>
    </row>
    <row r="1121" spans="1:4" x14ac:dyDescent="0.3">
      <c r="A1121" s="31">
        <v>1219</v>
      </c>
      <c r="B1121" s="32">
        <v>115</v>
      </c>
      <c r="C1121" s="34">
        <v>130.16019999999835</v>
      </c>
      <c r="D1121" s="34">
        <v>159.63952702703162</v>
      </c>
    </row>
    <row r="1122" spans="1:4" x14ac:dyDescent="0.3">
      <c r="A1122" s="31">
        <v>1220</v>
      </c>
      <c r="B1122" s="32">
        <v>115</v>
      </c>
      <c r="C1122" s="34">
        <v>130.13599999999835</v>
      </c>
      <c r="D1122" s="34">
        <v>159.6250000000046</v>
      </c>
    </row>
    <row r="1123" spans="1:4" x14ac:dyDescent="0.3">
      <c r="A1123" s="31">
        <v>1221</v>
      </c>
      <c r="B1123" s="32">
        <v>115</v>
      </c>
      <c r="C1123" s="34">
        <v>130.11179999999834</v>
      </c>
      <c r="D1123" s="34">
        <v>159.61047297297759</v>
      </c>
    </row>
    <row r="1124" spans="1:4" x14ac:dyDescent="0.3">
      <c r="A1124" s="31">
        <v>1222</v>
      </c>
      <c r="B1124" s="32">
        <v>115</v>
      </c>
      <c r="C1124" s="34">
        <v>130.08759999999833</v>
      </c>
      <c r="D1124" s="34">
        <v>159.59594594595058</v>
      </c>
    </row>
    <row r="1125" spans="1:4" x14ac:dyDescent="0.3">
      <c r="A1125" s="31">
        <v>1223</v>
      </c>
      <c r="B1125" s="32">
        <v>115</v>
      </c>
      <c r="C1125" s="34">
        <v>130.06339999999832</v>
      </c>
      <c r="D1125" s="34">
        <v>159.58141891892356</v>
      </c>
    </row>
    <row r="1126" spans="1:4" x14ac:dyDescent="0.3">
      <c r="A1126" s="31">
        <v>1224</v>
      </c>
      <c r="B1126" s="32">
        <v>115</v>
      </c>
      <c r="C1126" s="34">
        <v>130.03919999999832</v>
      </c>
      <c r="D1126" s="34">
        <v>159.56689189189655</v>
      </c>
    </row>
    <row r="1127" spans="1:4" x14ac:dyDescent="0.3">
      <c r="A1127" s="31">
        <v>1225</v>
      </c>
      <c r="B1127" s="32">
        <v>115</v>
      </c>
      <c r="C1127" s="34">
        <v>130.01499999999831</v>
      </c>
      <c r="D1127" s="34">
        <v>159.55236486486953</v>
      </c>
    </row>
    <row r="1128" spans="1:4" x14ac:dyDescent="0.3">
      <c r="A1128" s="31">
        <v>1226</v>
      </c>
      <c r="B1128" s="32">
        <v>115</v>
      </c>
      <c r="C1128" s="34">
        <v>129.9907999999983</v>
      </c>
      <c r="D1128" s="34">
        <v>159.53783783784252</v>
      </c>
    </row>
    <row r="1129" spans="1:4" x14ac:dyDescent="0.3">
      <c r="A1129" s="31">
        <v>1227</v>
      </c>
      <c r="B1129" s="32">
        <v>115</v>
      </c>
      <c r="C1129" s="34">
        <v>129.96659999999829</v>
      </c>
      <c r="D1129" s="34">
        <v>159.5233108108155</v>
      </c>
    </row>
    <row r="1130" spans="1:4" x14ac:dyDescent="0.3">
      <c r="A1130" s="31">
        <v>1228</v>
      </c>
      <c r="B1130" s="32">
        <v>115</v>
      </c>
      <c r="C1130" s="34">
        <v>129.94239999999829</v>
      </c>
      <c r="D1130" s="34">
        <v>159.50878378378849</v>
      </c>
    </row>
    <row r="1131" spans="1:4" x14ac:dyDescent="0.3">
      <c r="A1131" s="31">
        <v>1229</v>
      </c>
      <c r="B1131" s="32">
        <v>115</v>
      </c>
      <c r="C1131" s="34">
        <v>129.91819999999828</v>
      </c>
      <c r="D1131" s="34">
        <v>159.49425675676147</v>
      </c>
    </row>
    <row r="1132" spans="1:4" x14ac:dyDescent="0.3">
      <c r="A1132" s="31">
        <v>1230</v>
      </c>
      <c r="B1132" s="32">
        <v>115</v>
      </c>
      <c r="C1132" s="34">
        <v>129.89399999999827</v>
      </c>
      <c r="D1132" s="34">
        <v>159.47972972973446</v>
      </c>
    </row>
    <row r="1133" spans="1:4" x14ac:dyDescent="0.3">
      <c r="A1133" s="31">
        <v>1231</v>
      </c>
      <c r="B1133" s="32">
        <v>115</v>
      </c>
      <c r="C1133" s="34">
        <v>129.86979999999826</v>
      </c>
      <c r="D1133" s="34">
        <v>159.46520270270744</v>
      </c>
    </row>
    <row r="1134" spans="1:4" x14ac:dyDescent="0.3">
      <c r="A1134" s="31">
        <v>1232</v>
      </c>
      <c r="B1134" s="32">
        <v>115</v>
      </c>
      <c r="C1134" s="34">
        <v>129.84559999999826</v>
      </c>
      <c r="D1134" s="34">
        <v>159.45067567568043</v>
      </c>
    </row>
    <row r="1135" spans="1:4" x14ac:dyDescent="0.3">
      <c r="A1135" s="31">
        <v>1233</v>
      </c>
      <c r="B1135" s="32">
        <v>115</v>
      </c>
      <c r="C1135" s="34">
        <v>129.82139999999825</v>
      </c>
      <c r="D1135" s="34">
        <v>159.43614864865341</v>
      </c>
    </row>
    <row r="1136" spans="1:4" x14ac:dyDescent="0.3">
      <c r="A1136" s="31">
        <v>1234</v>
      </c>
      <c r="B1136" s="32">
        <v>115</v>
      </c>
      <c r="C1136" s="34">
        <v>129.79719999999824</v>
      </c>
      <c r="D1136" s="34">
        <v>159.4216216216264</v>
      </c>
    </row>
    <row r="1137" spans="1:4" x14ac:dyDescent="0.3">
      <c r="A1137" s="31">
        <v>1235</v>
      </c>
      <c r="B1137" s="32">
        <v>115</v>
      </c>
      <c r="C1137" s="34">
        <v>129.77299999999823</v>
      </c>
      <c r="D1137" s="34">
        <v>159.40709459459939</v>
      </c>
    </row>
    <row r="1138" spans="1:4" x14ac:dyDescent="0.3">
      <c r="A1138" s="31">
        <v>1236</v>
      </c>
      <c r="B1138" s="32">
        <v>115</v>
      </c>
      <c r="C1138" s="34">
        <v>129.74879999999823</v>
      </c>
      <c r="D1138" s="34">
        <v>159.39256756757237</v>
      </c>
    </row>
    <row r="1139" spans="1:4" x14ac:dyDescent="0.3">
      <c r="A1139" s="31">
        <v>1237</v>
      </c>
      <c r="B1139" s="32">
        <v>115</v>
      </c>
      <c r="C1139" s="34">
        <v>129.72459999999822</v>
      </c>
      <c r="D1139" s="34">
        <v>159.37804054054536</v>
      </c>
    </row>
    <row r="1140" spans="1:4" x14ac:dyDescent="0.3">
      <c r="A1140" s="31">
        <v>1238</v>
      </c>
      <c r="B1140" s="32">
        <v>115</v>
      </c>
      <c r="C1140" s="34">
        <v>129.70039999999821</v>
      </c>
      <c r="D1140" s="34">
        <v>159.36351351351834</v>
      </c>
    </row>
    <row r="1141" spans="1:4" x14ac:dyDescent="0.3">
      <c r="A1141" s="31">
        <v>1239</v>
      </c>
      <c r="B1141" s="32">
        <v>115</v>
      </c>
      <c r="C1141" s="34">
        <v>129.6761999999982</v>
      </c>
      <c r="D1141" s="34">
        <v>159.34898648649133</v>
      </c>
    </row>
    <row r="1142" spans="1:4" x14ac:dyDescent="0.3">
      <c r="A1142" s="31">
        <v>1240</v>
      </c>
      <c r="B1142" s="32">
        <v>115</v>
      </c>
      <c r="C1142" s="34">
        <v>129.6519999999982</v>
      </c>
      <c r="D1142" s="34">
        <v>159.33445945946431</v>
      </c>
    </row>
    <row r="1143" spans="1:4" x14ac:dyDescent="0.3">
      <c r="A1143" s="31">
        <v>1241</v>
      </c>
      <c r="B1143" s="32">
        <v>115</v>
      </c>
      <c r="C1143" s="34">
        <v>129.62779999999819</v>
      </c>
      <c r="D1143" s="34">
        <v>159.3199324324373</v>
      </c>
    </row>
    <row r="1144" spans="1:4" x14ac:dyDescent="0.3">
      <c r="A1144" s="31">
        <v>1242</v>
      </c>
      <c r="B1144" s="32">
        <v>115</v>
      </c>
      <c r="C1144" s="34">
        <v>129.60359999999818</v>
      </c>
      <c r="D1144" s="34">
        <v>159.30540540541028</v>
      </c>
    </row>
    <row r="1145" spans="1:4" x14ac:dyDescent="0.3">
      <c r="A1145" s="31">
        <v>1243</v>
      </c>
      <c r="B1145" s="32">
        <v>115</v>
      </c>
      <c r="C1145" s="34">
        <v>129.57939999999817</v>
      </c>
      <c r="D1145" s="34">
        <v>159.29087837838327</v>
      </c>
    </row>
    <row r="1146" spans="1:4" x14ac:dyDescent="0.3">
      <c r="A1146" s="31">
        <v>1244</v>
      </c>
      <c r="B1146" s="32">
        <v>115</v>
      </c>
      <c r="C1146" s="34">
        <v>129.55519999999817</v>
      </c>
      <c r="D1146" s="34">
        <v>159.27635135135625</v>
      </c>
    </row>
    <row r="1147" spans="1:4" x14ac:dyDescent="0.3">
      <c r="A1147" s="31">
        <v>1245</v>
      </c>
      <c r="B1147" s="32">
        <v>115</v>
      </c>
      <c r="C1147" s="34">
        <v>129.53099999999816</v>
      </c>
      <c r="D1147" s="34">
        <v>159.26182432432924</v>
      </c>
    </row>
    <row r="1148" spans="1:4" x14ac:dyDescent="0.3">
      <c r="A1148" s="31">
        <v>1246</v>
      </c>
      <c r="B1148" s="32">
        <v>115</v>
      </c>
      <c r="C1148" s="34">
        <v>129.50679999999815</v>
      </c>
      <c r="D1148" s="34">
        <v>159.24729729730223</v>
      </c>
    </row>
    <row r="1149" spans="1:4" x14ac:dyDescent="0.3">
      <c r="A1149" s="31">
        <v>1247</v>
      </c>
      <c r="B1149" s="32">
        <v>115</v>
      </c>
      <c r="C1149" s="34">
        <v>129.48259999999814</v>
      </c>
      <c r="D1149" s="34">
        <v>159.23277027027521</v>
      </c>
    </row>
    <row r="1150" spans="1:4" x14ac:dyDescent="0.3">
      <c r="A1150" s="31">
        <v>1248</v>
      </c>
      <c r="B1150" s="32">
        <v>115</v>
      </c>
      <c r="C1150" s="34">
        <v>129.45839999999814</v>
      </c>
      <c r="D1150" s="34">
        <v>159.2182432432482</v>
      </c>
    </row>
    <row r="1151" spans="1:4" x14ac:dyDescent="0.3">
      <c r="A1151" s="31">
        <v>1249</v>
      </c>
      <c r="B1151" s="32">
        <v>115</v>
      </c>
      <c r="C1151" s="34">
        <v>129.43419999999813</v>
      </c>
      <c r="D1151" s="34">
        <v>159.20371621622118</v>
      </c>
    </row>
    <row r="1152" spans="1:4" x14ac:dyDescent="0.3">
      <c r="A1152" s="35">
        <v>1250</v>
      </c>
      <c r="B1152" s="36">
        <v>115</v>
      </c>
      <c r="C1152" s="36">
        <v>129.40999999999812</v>
      </c>
      <c r="D1152" s="37">
        <v>159.18918918919417</v>
      </c>
    </row>
    <row r="1153" spans="1:4" x14ac:dyDescent="0.3">
      <c r="A1153" s="31">
        <v>1251</v>
      </c>
      <c r="B1153" s="32">
        <v>115</v>
      </c>
      <c r="C1153" s="34">
        <v>129.38579999999811</v>
      </c>
      <c r="D1153" s="34">
        <v>159.17466216216715</v>
      </c>
    </row>
    <row r="1154" spans="1:4" x14ac:dyDescent="0.3">
      <c r="A1154" s="31">
        <v>1252</v>
      </c>
      <c r="B1154" s="32">
        <v>115</v>
      </c>
      <c r="C1154" s="34">
        <v>129.36159999999811</v>
      </c>
      <c r="D1154" s="34">
        <v>159.16013513514014</v>
      </c>
    </row>
    <row r="1155" spans="1:4" x14ac:dyDescent="0.3">
      <c r="A1155" s="31">
        <v>1253</v>
      </c>
      <c r="B1155" s="32">
        <v>115</v>
      </c>
      <c r="C1155" s="34">
        <v>129.3373999999981</v>
      </c>
      <c r="D1155" s="34">
        <v>159.14560810811312</v>
      </c>
    </row>
    <row r="1156" spans="1:4" x14ac:dyDescent="0.3">
      <c r="A1156" s="31">
        <v>1254</v>
      </c>
      <c r="B1156" s="32">
        <v>115</v>
      </c>
      <c r="C1156" s="34">
        <v>129.31319999999809</v>
      </c>
      <c r="D1156" s="34">
        <v>159.13108108108611</v>
      </c>
    </row>
    <row r="1157" spans="1:4" x14ac:dyDescent="0.3">
      <c r="A1157" s="31">
        <v>1255</v>
      </c>
      <c r="B1157" s="32">
        <v>115</v>
      </c>
      <c r="C1157" s="34">
        <v>129.28899999999808</v>
      </c>
      <c r="D1157" s="34">
        <v>159.11655405405909</v>
      </c>
    </row>
    <row r="1158" spans="1:4" x14ac:dyDescent="0.3">
      <c r="A1158" s="31">
        <v>1256</v>
      </c>
      <c r="B1158" s="32">
        <v>115</v>
      </c>
      <c r="C1158" s="34">
        <v>129.26479999999808</v>
      </c>
      <c r="D1158" s="34">
        <v>159.10202702703208</v>
      </c>
    </row>
    <row r="1159" spans="1:4" x14ac:dyDescent="0.3">
      <c r="A1159" s="31">
        <v>1257</v>
      </c>
      <c r="B1159" s="32">
        <v>115</v>
      </c>
      <c r="C1159" s="34">
        <v>129.24059999999807</v>
      </c>
      <c r="D1159" s="34">
        <v>159.08750000000506</v>
      </c>
    </row>
    <row r="1160" spans="1:4" x14ac:dyDescent="0.3">
      <c r="A1160" s="31">
        <v>1258</v>
      </c>
      <c r="B1160" s="32">
        <v>115</v>
      </c>
      <c r="C1160" s="34">
        <v>129.21639999999806</v>
      </c>
      <c r="D1160" s="34">
        <v>159.07297297297805</v>
      </c>
    </row>
    <row r="1161" spans="1:4" x14ac:dyDescent="0.3">
      <c r="A1161" s="31">
        <v>1259</v>
      </c>
      <c r="B1161" s="32">
        <v>115</v>
      </c>
      <c r="C1161" s="34">
        <v>129.19219999999805</v>
      </c>
      <c r="D1161" s="34">
        <v>159.05844594595104</v>
      </c>
    </row>
    <row r="1162" spans="1:4" x14ac:dyDescent="0.3">
      <c r="A1162" s="31">
        <v>1260</v>
      </c>
      <c r="B1162" s="32">
        <v>115</v>
      </c>
      <c r="C1162" s="34">
        <v>129.16799999999805</v>
      </c>
      <c r="D1162" s="34">
        <v>159.04391891892402</v>
      </c>
    </row>
    <row r="1163" spans="1:4" x14ac:dyDescent="0.3">
      <c r="A1163" s="31">
        <v>1261</v>
      </c>
      <c r="B1163" s="32">
        <v>115</v>
      </c>
      <c r="C1163" s="34">
        <v>129.14379999999804</v>
      </c>
      <c r="D1163" s="34">
        <v>159.02939189189701</v>
      </c>
    </row>
    <row r="1164" spans="1:4" x14ac:dyDescent="0.3">
      <c r="A1164" s="31">
        <v>1262</v>
      </c>
      <c r="B1164" s="32">
        <v>115</v>
      </c>
      <c r="C1164" s="34">
        <v>129.11959999999803</v>
      </c>
      <c r="D1164" s="34">
        <v>159.01486486486999</v>
      </c>
    </row>
    <row r="1165" spans="1:4" x14ac:dyDescent="0.3">
      <c r="A1165" s="31">
        <v>1263</v>
      </c>
      <c r="B1165" s="32">
        <v>115</v>
      </c>
      <c r="C1165" s="34">
        <v>129.09539999999802</v>
      </c>
      <c r="D1165" s="34">
        <v>159.00033783784298</v>
      </c>
    </row>
    <row r="1166" spans="1:4" x14ac:dyDescent="0.3">
      <c r="A1166" s="31">
        <v>1264</v>
      </c>
      <c r="B1166" s="32">
        <v>115</v>
      </c>
      <c r="C1166" s="34">
        <v>129.07119999999802</v>
      </c>
      <c r="D1166" s="34">
        <v>158.98581081081596</v>
      </c>
    </row>
    <row r="1167" spans="1:4" x14ac:dyDescent="0.3">
      <c r="A1167" s="31">
        <v>1265</v>
      </c>
      <c r="B1167" s="32">
        <v>115</v>
      </c>
      <c r="C1167" s="34">
        <v>129.04699999999801</v>
      </c>
      <c r="D1167" s="34">
        <v>158.97128378378895</v>
      </c>
    </row>
    <row r="1168" spans="1:4" x14ac:dyDescent="0.3">
      <c r="A1168" s="31">
        <v>1266</v>
      </c>
      <c r="B1168" s="32">
        <v>115</v>
      </c>
      <c r="C1168" s="34">
        <v>129.022799999998</v>
      </c>
      <c r="D1168" s="34">
        <v>158.95675675676193</v>
      </c>
    </row>
    <row r="1169" spans="1:4" x14ac:dyDescent="0.3">
      <c r="A1169" s="31">
        <v>1267</v>
      </c>
      <c r="B1169" s="32">
        <v>115</v>
      </c>
      <c r="C1169" s="34">
        <v>128.99859999999799</v>
      </c>
      <c r="D1169" s="34">
        <v>158.94222972973492</v>
      </c>
    </row>
    <row r="1170" spans="1:4" x14ac:dyDescent="0.3">
      <c r="A1170" s="31">
        <v>1268</v>
      </c>
      <c r="B1170" s="32">
        <v>115</v>
      </c>
      <c r="C1170" s="34">
        <v>128.97439999999798</v>
      </c>
      <c r="D1170" s="34">
        <v>158.9277027027079</v>
      </c>
    </row>
    <row r="1171" spans="1:4" x14ac:dyDescent="0.3">
      <c r="A1171" s="31">
        <v>1269</v>
      </c>
      <c r="B1171" s="32">
        <v>115</v>
      </c>
      <c r="C1171" s="34">
        <v>128.95019999999798</v>
      </c>
      <c r="D1171" s="34">
        <v>158.91317567568089</v>
      </c>
    </row>
    <row r="1172" spans="1:4" x14ac:dyDescent="0.3">
      <c r="A1172" s="31">
        <v>1270</v>
      </c>
      <c r="B1172" s="32">
        <v>115</v>
      </c>
      <c r="C1172" s="34">
        <v>128.92599999999797</v>
      </c>
      <c r="D1172" s="34">
        <v>158.89864864865388</v>
      </c>
    </row>
    <row r="1173" spans="1:4" x14ac:dyDescent="0.3">
      <c r="A1173" s="31">
        <v>1271</v>
      </c>
      <c r="B1173" s="32">
        <v>115</v>
      </c>
      <c r="C1173" s="34">
        <v>128.90179999999796</v>
      </c>
      <c r="D1173" s="34">
        <v>158.88412162162686</v>
      </c>
    </row>
    <row r="1174" spans="1:4" x14ac:dyDescent="0.3">
      <c r="A1174" s="31">
        <v>1272</v>
      </c>
      <c r="B1174" s="32">
        <v>115</v>
      </c>
      <c r="C1174" s="34">
        <v>128.87759999999795</v>
      </c>
      <c r="D1174" s="34">
        <v>158.86959459459985</v>
      </c>
    </row>
    <row r="1175" spans="1:4" x14ac:dyDescent="0.3">
      <c r="A1175" s="31">
        <v>1273</v>
      </c>
      <c r="B1175" s="32">
        <v>115</v>
      </c>
      <c r="C1175" s="34">
        <v>128.85339999999795</v>
      </c>
      <c r="D1175" s="34">
        <v>158.85506756757283</v>
      </c>
    </row>
    <row r="1176" spans="1:4" x14ac:dyDescent="0.3">
      <c r="A1176" s="31">
        <v>1274</v>
      </c>
      <c r="B1176" s="32">
        <v>115</v>
      </c>
      <c r="C1176" s="34">
        <v>128.82919999999794</v>
      </c>
      <c r="D1176" s="34">
        <v>158.84054054054582</v>
      </c>
    </row>
    <row r="1177" spans="1:4" x14ac:dyDescent="0.3">
      <c r="A1177" s="31">
        <v>1275</v>
      </c>
      <c r="B1177" s="32">
        <v>115</v>
      </c>
      <c r="C1177" s="34">
        <v>128.80499999999793</v>
      </c>
      <c r="D1177" s="34">
        <v>158.8260135135188</v>
      </c>
    </row>
    <row r="1178" spans="1:4" x14ac:dyDescent="0.3">
      <c r="A1178" s="31">
        <v>1276</v>
      </c>
      <c r="B1178" s="32">
        <v>115</v>
      </c>
      <c r="C1178" s="34">
        <v>128.78079999999792</v>
      </c>
      <c r="D1178" s="34">
        <v>158.81148648649179</v>
      </c>
    </row>
    <row r="1179" spans="1:4" x14ac:dyDescent="0.3">
      <c r="A1179" s="31">
        <v>1277</v>
      </c>
      <c r="B1179" s="32">
        <v>115</v>
      </c>
      <c r="C1179" s="34">
        <v>128.75659999999792</v>
      </c>
      <c r="D1179" s="34">
        <v>158.79695945946477</v>
      </c>
    </row>
    <row r="1180" spans="1:4" x14ac:dyDescent="0.3">
      <c r="A1180" s="31">
        <v>1278</v>
      </c>
      <c r="B1180" s="32">
        <v>115</v>
      </c>
      <c r="C1180" s="34">
        <v>128.73239999999791</v>
      </c>
      <c r="D1180" s="34">
        <v>158.78243243243776</v>
      </c>
    </row>
    <row r="1181" spans="1:4" x14ac:dyDescent="0.3">
      <c r="A1181" s="31">
        <v>1279</v>
      </c>
      <c r="B1181" s="32">
        <v>115</v>
      </c>
      <c r="C1181" s="34">
        <v>128.7081999999979</v>
      </c>
      <c r="D1181" s="34">
        <v>158.76790540541074</v>
      </c>
    </row>
    <row r="1182" spans="1:4" x14ac:dyDescent="0.3">
      <c r="A1182" s="31">
        <v>1280</v>
      </c>
      <c r="B1182" s="32">
        <v>115</v>
      </c>
      <c r="C1182" s="34">
        <v>128.68399999999789</v>
      </c>
      <c r="D1182" s="34">
        <v>158.75337837838373</v>
      </c>
    </row>
    <row r="1183" spans="1:4" x14ac:dyDescent="0.3">
      <c r="A1183" s="31">
        <v>1281</v>
      </c>
      <c r="B1183" s="32">
        <v>115</v>
      </c>
      <c r="C1183" s="34">
        <v>128.65979999999789</v>
      </c>
      <c r="D1183" s="34">
        <v>158.73885135135671</v>
      </c>
    </row>
    <row r="1184" spans="1:4" x14ac:dyDescent="0.3">
      <c r="A1184" s="31">
        <v>1282</v>
      </c>
      <c r="B1184" s="32">
        <v>115</v>
      </c>
      <c r="C1184" s="34">
        <v>128.63559999999788</v>
      </c>
      <c r="D1184" s="34">
        <v>158.7243243243297</v>
      </c>
    </row>
    <row r="1185" spans="1:4" x14ac:dyDescent="0.3">
      <c r="A1185" s="31">
        <v>1283</v>
      </c>
      <c r="B1185" s="32">
        <v>115</v>
      </c>
      <c r="C1185" s="34">
        <v>128.61139999999787</v>
      </c>
      <c r="D1185" s="34">
        <v>158.70979729730269</v>
      </c>
    </row>
    <row r="1186" spans="1:4" x14ac:dyDescent="0.3">
      <c r="A1186" s="31">
        <v>1284</v>
      </c>
      <c r="B1186" s="32">
        <v>115</v>
      </c>
      <c r="C1186" s="34">
        <v>128.58719999999786</v>
      </c>
      <c r="D1186" s="34">
        <v>158.69527027027567</v>
      </c>
    </row>
    <row r="1187" spans="1:4" x14ac:dyDescent="0.3">
      <c r="A1187" s="31">
        <v>1285</v>
      </c>
      <c r="B1187" s="32">
        <v>115</v>
      </c>
      <c r="C1187" s="34">
        <v>128.56299999999786</v>
      </c>
      <c r="D1187" s="34">
        <v>158.68074324324866</v>
      </c>
    </row>
    <row r="1188" spans="1:4" x14ac:dyDescent="0.3">
      <c r="A1188" s="31">
        <v>1286</v>
      </c>
      <c r="B1188" s="32">
        <v>115</v>
      </c>
      <c r="C1188" s="34">
        <v>128.53879999999785</v>
      </c>
      <c r="D1188" s="34">
        <v>158.66621621622164</v>
      </c>
    </row>
    <row r="1189" spans="1:4" x14ac:dyDescent="0.3">
      <c r="A1189" s="31">
        <v>1287</v>
      </c>
      <c r="B1189" s="32">
        <v>115</v>
      </c>
      <c r="C1189" s="34">
        <v>128.51459999999784</v>
      </c>
      <c r="D1189" s="34">
        <v>158.65168918919463</v>
      </c>
    </row>
    <row r="1190" spans="1:4" x14ac:dyDescent="0.3">
      <c r="A1190" s="31">
        <v>1288</v>
      </c>
      <c r="B1190" s="32">
        <v>115</v>
      </c>
      <c r="C1190" s="34">
        <v>128.49039999999783</v>
      </c>
      <c r="D1190" s="34">
        <v>158.63716216216761</v>
      </c>
    </row>
    <row r="1191" spans="1:4" x14ac:dyDescent="0.3">
      <c r="A1191" s="31">
        <v>1289</v>
      </c>
      <c r="B1191" s="32">
        <v>115</v>
      </c>
      <c r="C1191" s="34">
        <v>128.46619999999783</v>
      </c>
      <c r="D1191" s="34">
        <v>158.6226351351406</v>
      </c>
    </row>
    <row r="1192" spans="1:4" x14ac:dyDescent="0.3">
      <c r="A1192" s="31">
        <v>1290</v>
      </c>
      <c r="B1192" s="32">
        <v>115</v>
      </c>
      <c r="C1192" s="34">
        <v>128.44199999999782</v>
      </c>
      <c r="D1192" s="34">
        <v>158.60810810811358</v>
      </c>
    </row>
    <row r="1193" spans="1:4" x14ac:dyDescent="0.3">
      <c r="A1193" s="31">
        <v>1291</v>
      </c>
      <c r="B1193" s="32">
        <v>115</v>
      </c>
      <c r="C1193" s="34">
        <v>128.41779999999781</v>
      </c>
      <c r="D1193" s="34">
        <v>158.59358108108657</v>
      </c>
    </row>
    <row r="1194" spans="1:4" x14ac:dyDescent="0.3">
      <c r="A1194" s="31">
        <v>1292</v>
      </c>
      <c r="B1194" s="32">
        <v>115</v>
      </c>
      <c r="C1194" s="34">
        <v>128.3935999999978</v>
      </c>
      <c r="D1194" s="34">
        <v>158.57905405405955</v>
      </c>
    </row>
    <row r="1195" spans="1:4" x14ac:dyDescent="0.3">
      <c r="A1195" s="31">
        <v>1293</v>
      </c>
      <c r="B1195" s="32">
        <v>115</v>
      </c>
      <c r="C1195" s="34">
        <v>128.3693999999978</v>
      </c>
      <c r="D1195" s="34">
        <v>158.56452702703254</v>
      </c>
    </row>
    <row r="1196" spans="1:4" x14ac:dyDescent="0.3">
      <c r="A1196" s="31">
        <v>1294</v>
      </c>
      <c r="B1196" s="32">
        <v>115</v>
      </c>
      <c r="C1196" s="34">
        <v>128.34519999999779</v>
      </c>
      <c r="D1196" s="34">
        <v>158.55000000000553</v>
      </c>
    </row>
    <row r="1197" spans="1:4" x14ac:dyDescent="0.3">
      <c r="A1197" s="31">
        <v>1295</v>
      </c>
      <c r="B1197" s="32">
        <v>115</v>
      </c>
      <c r="C1197" s="34">
        <v>128.32099999999778</v>
      </c>
      <c r="D1197" s="34">
        <v>158.53547297297851</v>
      </c>
    </row>
    <row r="1198" spans="1:4" x14ac:dyDescent="0.3">
      <c r="A1198" s="31">
        <v>1296</v>
      </c>
      <c r="B1198" s="32">
        <v>115</v>
      </c>
      <c r="C1198" s="34">
        <v>128.29679999999777</v>
      </c>
      <c r="D1198" s="34">
        <v>158.5209459459515</v>
      </c>
    </row>
    <row r="1199" spans="1:4" x14ac:dyDescent="0.3">
      <c r="A1199" s="31">
        <v>1297</v>
      </c>
      <c r="B1199" s="32">
        <v>115</v>
      </c>
      <c r="C1199" s="34">
        <v>128.27259999999777</v>
      </c>
      <c r="D1199" s="34">
        <v>158.50641891892448</v>
      </c>
    </row>
    <row r="1200" spans="1:4" x14ac:dyDescent="0.3">
      <c r="A1200" s="31">
        <v>1298</v>
      </c>
      <c r="B1200" s="32">
        <v>115</v>
      </c>
      <c r="C1200" s="34">
        <v>128.24839999999776</v>
      </c>
      <c r="D1200" s="34">
        <v>158.49189189189747</v>
      </c>
    </row>
    <row r="1201" spans="1:4" x14ac:dyDescent="0.3">
      <c r="A1201" s="31">
        <v>1299</v>
      </c>
      <c r="B1201" s="32">
        <v>115</v>
      </c>
      <c r="C1201" s="34">
        <v>128.22419999999775</v>
      </c>
      <c r="D1201" s="34">
        <v>158.47736486487045</v>
      </c>
    </row>
    <row r="1202" spans="1:4" x14ac:dyDescent="0.3">
      <c r="A1202" s="35">
        <v>1300</v>
      </c>
      <c r="B1202" s="37">
        <v>115</v>
      </c>
      <c r="C1202" s="37">
        <v>128.19999999999999</v>
      </c>
      <c r="D1202" s="37">
        <v>158.46283783784344</v>
      </c>
    </row>
    <row r="1203" spans="1:4" x14ac:dyDescent="0.3">
      <c r="A1203" s="31">
        <v>1301</v>
      </c>
      <c r="B1203" s="32">
        <v>115</v>
      </c>
      <c r="C1203" s="34">
        <v>128.17579999999998</v>
      </c>
      <c r="D1203" s="34">
        <v>158.44831081081642</v>
      </c>
    </row>
    <row r="1204" spans="1:4" x14ac:dyDescent="0.3">
      <c r="A1204" s="31">
        <v>1302</v>
      </c>
      <c r="B1204" s="32">
        <v>115</v>
      </c>
      <c r="C1204" s="34">
        <v>128.15159999999997</v>
      </c>
      <c r="D1204" s="34">
        <v>158.43378378378941</v>
      </c>
    </row>
    <row r="1205" spans="1:4" x14ac:dyDescent="0.3">
      <c r="A1205" s="31">
        <v>1303</v>
      </c>
      <c r="B1205" s="32">
        <v>115</v>
      </c>
      <c r="C1205" s="34">
        <v>128.12739999999997</v>
      </c>
      <c r="D1205" s="34">
        <v>158.41925675676239</v>
      </c>
    </row>
    <row r="1206" spans="1:4" x14ac:dyDescent="0.3">
      <c r="A1206" s="31">
        <v>1304</v>
      </c>
      <c r="B1206" s="32">
        <v>115</v>
      </c>
      <c r="C1206" s="34">
        <v>128.10319999999996</v>
      </c>
      <c r="D1206" s="34">
        <v>158.40472972973538</v>
      </c>
    </row>
    <row r="1207" spans="1:4" x14ac:dyDescent="0.3">
      <c r="A1207" s="31">
        <v>1305</v>
      </c>
      <c r="B1207" s="32">
        <v>115</v>
      </c>
      <c r="C1207" s="34">
        <v>128.07899999999995</v>
      </c>
      <c r="D1207" s="34">
        <v>158.39020270270836</v>
      </c>
    </row>
    <row r="1208" spans="1:4" x14ac:dyDescent="0.3">
      <c r="A1208" s="31">
        <v>1306</v>
      </c>
      <c r="B1208" s="32">
        <v>115</v>
      </c>
      <c r="C1208" s="34">
        <v>128.05479999999994</v>
      </c>
      <c r="D1208" s="34">
        <v>158.37567567568135</v>
      </c>
    </row>
    <row r="1209" spans="1:4" x14ac:dyDescent="0.3">
      <c r="A1209" s="31">
        <v>1307</v>
      </c>
      <c r="B1209" s="32">
        <v>115</v>
      </c>
      <c r="C1209" s="34">
        <v>128.03059999999994</v>
      </c>
      <c r="D1209" s="34">
        <v>158.36114864865434</v>
      </c>
    </row>
    <row r="1210" spans="1:4" x14ac:dyDescent="0.3">
      <c r="A1210" s="31">
        <v>1308</v>
      </c>
      <c r="B1210" s="32">
        <v>115</v>
      </c>
      <c r="C1210" s="34">
        <v>128.00639999999993</v>
      </c>
      <c r="D1210" s="34">
        <v>158.34662162162732</v>
      </c>
    </row>
    <row r="1211" spans="1:4" x14ac:dyDescent="0.3">
      <c r="A1211" s="31">
        <v>1309</v>
      </c>
      <c r="B1211" s="32">
        <v>115</v>
      </c>
      <c r="C1211" s="32">
        <v>128</v>
      </c>
      <c r="D1211" s="34">
        <v>158.33209459460031</v>
      </c>
    </row>
    <row r="1212" spans="1:4" x14ac:dyDescent="0.3">
      <c r="A1212" s="31">
        <v>1310</v>
      </c>
      <c r="B1212" s="32">
        <v>115</v>
      </c>
      <c r="C1212" s="32">
        <v>128</v>
      </c>
      <c r="D1212" s="34">
        <v>158.31756756757329</v>
      </c>
    </row>
    <row r="1213" spans="1:4" x14ac:dyDescent="0.3">
      <c r="A1213" s="31">
        <v>1311</v>
      </c>
      <c r="B1213" s="32">
        <v>115</v>
      </c>
      <c r="C1213" s="32">
        <v>128</v>
      </c>
      <c r="D1213" s="34">
        <v>158.30304054054628</v>
      </c>
    </row>
    <row r="1214" spans="1:4" x14ac:dyDescent="0.3">
      <c r="A1214" s="31">
        <v>1312</v>
      </c>
      <c r="B1214" s="32">
        <v>115</v>
      </c>
      <c r="C1214" s="32">
        <v>128</v>
      </c>
      <c r="D1214" s="34">
        <v>158.28851351351926</v>
      </c>
    </row>
    <row r="1215" spans="1:4" x14ac:dyDescent="0.3">
      <c r="A1215" s="31">
        <v>1313</v>
      </c>
      <c r="B1215" s="32">
        <v>115</v>
      </c>
      <c r="C1215" s="32">
        <v>128</v>
      </c>
      <c r="D1215" s="34">
        <v>158.27398648649225</v>
      </c>
    </row>
    <row r="1216" spans="1:4" x14ac:dyDescent="0.3">
      <c r="A1216" s="31">
        <v>1314</v>
      </c>
      <c r="B1216" s="32">
        <v>115</v>
      </c>
      <c r="C1216" s="32">
        <v>128</v>
      </c>
      <c r="D1216" s="34">
        <v>158.25945945946523</v>
      </c>
    </row>
    <row r="1217" spans="1:4" x14ac:dyDescent="0.3">
      <c r="A1217" s="31">
        <v>1315</v>
      </c>
      <c r="B1217" s="32">
        <v>115</v>
      </c>
      <c r="C1217" s="32">
        <v>128</v>
      </c>
      <c r="D1217" s="34">
        <v>158.24493243243822</v>
      </c>
    </row>
    <row r="1218" spans="1:4" x14ac:dyDescent="0.3">
      <c r="A1218" s="31">
        <v>1316</v>
      </c>
      <c r="B1218" s="32">
        <v>115</v>
      </c>
      <c r="C1218" s="32">
        <v>128</v>
      </c>
      <c r="D1218" s="34">
        <v>158.2304054054112</v>
      </c>
    </row>
    <row r="1219" spans="1:4" x14ac:dyDescent="0.3">
      <c r="A1219" s="31">
        <v>1317</v>
      </c>
      <c r="B1219" s="32">
        <v>115</v>
      </c>
      <c r="C1219" s="32">
        <v>128</v>
      </c>
      <c r="D1219" s="34">
        <v>158.21587837838419</v>
      </c>
    </row>
    <row r="1220" spans="1:4" x14ac:dyDescent="0.3">
      <c r="A1220" s="31">
        <v>1318</v>
      </c>
      <c r="B1220" s="32">
        <v>115</v>
      </c>
      <c r="C1220" s="32">
        <v>128</v>
      </c>
      <c r="D1220" s="34">
        <v>158.20135135135718</v>
      </c>
    </row>
    <row r="1221" spans="1:4" x14ac:dyDescent="0.3">
      <c r="A1221" s="31">
        <v>1319</v>
      </c>
      <c r="B1221" s="32">
        <v>115</v>
      </c>
      <c r="C1221" s="32">
        <v>128</v>
      </c>
      <c r="D1221" s="34">
        <v>158.18682432433016</v>
      </c>
    </row>
    <row r="1222" spans="1:4" x14ac:dyDescent="0.3">
      <c r="A1222" s="31">
        <v>1320</v>
      </c>
      <c r="B1222" s="32">
        <v>115</v>
      </c>
      <c r="C1222" s="32">
        <v>128</v>
      </c>
      <c r="D1222" s="34">
        <v>158.17229729730315</v>
      </c>
    </row>
    <row r="1223" spans="1:4" x14ac:dyDescent="0.3">
      <c r="A1223" s="31">
        <v>1321</v>
      </c>
      <c r="B1223" s="32">
        <v>115</v>
      </c>
      <c r="C1223" s="32">
        <v>128</v>
      </c>
      <c r="D1223" s="34">
        <v>158.15777027027613</v>
      </c>
    </row>
    <row r="1224" spans="1:4" x14ac:dyDescent="0.3">
      <c r="A1224" s="31">
        <v>1322</v>
      </c>
      <c r="B1224" s="32">
        <v>115</v>
      </c>
      <c r="C1224" s="32">
        <v>128</v>
      </c>
      <c r="D1224" s="34">
        <v>158.14324324324912</v>
      </c>
    </row>
    <row r="1225" spans="1:4" x14ac:dyDescent="0.3">
      <c r="A1225" s="31">
        <v>1323</v>
      </c>
      <c r="B1225" s="32">
        <v>115</v>
      </c>
      <c r="C1225" s="32">
        <v>128</v>
      </c>
      <c r="D1225" s="34">
        <v>158.1287162162221</v>
      </c>
    </row>
    <row r="1226" spans="1:4" x14ac:dyDescent="0.3">
      <c r="A1226" s="31">
        <v>1324</v>
      </c>
      <c r="B1226" s="32">
        <v>115</v>
      </c>
      <c r="C1226" s="32">
        <v>128</v>
      </c>
      <c r="D1226" s="34">
        <v>158.11418918919509</v>
      </c>
    </row>
    <row r="1227" spans="1:4" x14ac:dyDescent="0.3">
      <c r="A1227" s="31">
        <v>1325</v>
      </c>
      <c r="B1227" s="32">
        <v>115</v>
      </c>
      <c r="C1227" s="32">
        <v>128</v>
      </c>
      <c r="D1227" s="34">
        <v>158.09966216216807</v>
      </c>
    </row>
    <row r="1228" spans="1:4" x14ac:dyDescent="0.3">
      <c r="A1228" s="31">
        <v>1326</v>
      </c>
      <c r="B1228" s="32">
        <v>115</v>
      </c>
      <c r="C1228" s="32">
        <v>128</v>
      </c>
      <c r="D1228" s="34">
        <v>158.08513513514106</v>
      </c>
    </row>
    <row r="1229" spans="1:4" x14ac:dyDescent="0.3">
      <c r="A1229" s="31">
        <v>1327</v>
      </c>
      <c r="B1229" s="32">
        <v>115</v>
      </c>
      <c r="C1229" s="32">
        <v>128</v>
      </c>
      <c r="D1229" s="34">
        <v>158.07060810811404</v>
      </c>
    </row>
    <row r="1230" spans="1:4" x14ac:dyDescent="0.3">
      <c r="A1230" s="31">
        <v>1328</v>
      </c>
      <c r="B1230" s="32">
        <v>115</v>
      </c>
      <c r="C1230" s="32">
        <v>128</v>
      </c>
      <c r="D1230" s="34">
        <v>158.05608108108703</v>
      </c>
    </row>
    <row r="1231" spans="1:4" x14ac:dyDescent="0.3">
      <c r="A1231" s="31">
        <v>1329</v>
      </c>
      <c r="B1231" s="32">
        <v>115</v>
      </c>
      <c r="C1231" s="32">
        <v>128</v>
      </c>
      <c r="D1231" s="34">
        <v>158.04155405406001</v>
      </c>
    </row>
    <row r="1232" spans="1:4" x14ac:dyDescent="0.3">
      <c r="A1232" s="31">
        <v>1330</v>
      </c>
      <c r="B1232" s="32">
        <v>115</v>
      </c>
      <c r="C1232" s="32">
        <v>128</v>
      </c>
      <c r="D1232" s="34">
        <v>158.027027027033</v>
      </c>
    </row>
    <row r="1233" spans="1:4" x14ac:dyDescent="0.3">
      <c r="A1233" s="31">
        <v>1331</v>
      </c>
      <c r="B1233" s="32">
        <v>115</v>
      </c>
      <c r="C1233" s="32">
        <v>128</v>
      </c>
      <c r="D1233" s="34">
        <v>158.01250000000599</v>
      </c>
    </row>
    <row r="1234" spans="1:4" x14ac:dyDescent="0.3">
      <c r="A1234" s="31">
        <v>1332</v>
      </c>
      <c r="B1234" s="32">
        <v>115</v>
      </c>
      <c r="C1234" s="32">
        <v>128</v>
      </c>
      <c r="D1234" s="34">
        <v>157.99797297297897</v>
      </c>
    </row>
    <row r="1235" spans="1:4" x14ac:dyDescent="0.3">
      <c r="A1235" s="31">
        <v>1333</v>
      </c>
      <c r="B1235" s="32">
        <v>115</v>
      </c>
      <c r="C1235" s="32">
        <v>128</v>
      </c>
      <c r="D1235" s="34">
        <v>157.98344594595196</v>
      </c>
    </row>
    <row r="1236" spans="1:4" x14ac:dyDescent="0.3">
      <c r="A1236" s="31">
        <v>1334</v>
      </c>
      <c r="B1236" s="32">
        <v>115</v>
      </c>
      <c r="C1236" s="32">
        <v>128</v>
      </c>
      <c r="D1236" s="34">
        <v>157.96891891892494</v>
      </c>
    </row>
    <row r="1237" spans="1:4" x14ac:dyDescent="0.3">
      <c r="A1237" s="31">
        <v>1335</v>
      </c>
      <c r="B1237" s="32">
        <v>115</v>
      </c>
      <c r="C1237" s="32">
        <v>128</v>
      </c>
      <c r="D1237" s="34">
        <v>157.95439189189793</v>
      </c>
    </row>
    <row r="1238" spans="1:4" x14ac:dyDescent="0.3">
      <c r="A1238" s="31">
        <v>1336</v>
      </c>
      <c r="B1238" s="32">
        <v>115</v>
      </c>
      <c r="C1238" s="32">
        <v>128</v>
      </c>
      <c r="D1238" s="34">
        <v>157.93986486487091</v>
      </c>
    </row>
    <row r="1239" spans="1:4" x14ac:dyDescent="0.3">
      <c r="A1239" s="31">
        <v>1337</v>
      </c>
      <c r="B1239" s="32">
        <v>115</v>
      </c>
      <c r="C1239" s="32">
        <v>128</v>
      </c>
      <c r="D1239" s="34">
        <v>157.9253378378439</v>
      </c>
    </row>
    <row r="1240" spans="1:4" x14ac:dyDescent="0.3">
      <c r="A1240" s="31">
        <v>1338</v>
      </c>
      <c r="B1240" s="32">
        <v>115</v>
      </c>
      <c r="C1240" s="32">
        <v>128</v>
      </c>
      <c r="D1240" s="34">
        <v>157.91081081081688</v>
      </c>
    </row>
    <row r="1241" spans="1:4" x14ac:dyDescent="0.3">
      <c r="A1241" s="31">
        <v>1339</v>
      </c>
      <c r="B1241" s="32">
        <v>115</v>
      </c>
      <c r="C1241" s="32">
        <v>128</v>
      </c>
      <c r="D1241" s="34">
        <v>157.89628378378987</v>
      </c>
    </row>
    <row r="1242" spans="1:4" x14ac:dyDescent="0.3">
      <c r="A1242" s="31">
        <v>1340</v>
      </c>
      <c r="B1242" s="32">
        <v>115</v>
      </c>
      <c r="C1242" s="32">
        <v>128</v>
      </c>
      <c r="D1242" s="34">
        <v>157.88175675676285</v>
      </c>
    </row>
    <row r="1243" spans="1:4" x14ac:dyDescent="0.3">
      <c r="A1243" s="31">
        <v>1341</v>
      </c>
      <c r="B1243" s="32">
        <v>115</v>
      </c>
      <c r="C1243" s="32">
        <v>128</v>
      </c>
      <c r="D1243" s="34">
        <v>157.86722972973584</v>
      </c>
    </row>
    <row r="1244" spans="1:4" x14ac:dyDescent="0.3">
      <c r="A1244" s="31">
        <v>1342</v>
      </c>
      <c r="B1244" s="32">
        <v>115</v>
      </c>
      <c r="C1244" s="32">
        <v>128</v>
      </c>
      <c r="D1244" s="34">
        <v>157.85270270270883</v>
      </c>
    </row>
    <row r="1245" spans="1:4" x14ac:dyDescent="0.3">
      <c r="A1245" s="31">
        <v>1343</v>
      </c>
      <c r="B1245" s="32">
        <v>115</v>
      </c>
      <c r="C1245" s="32">
        <v>128</v>
      </c>
      <c r="D1245" s="34">
        <v>157.83817567568181</v>
      </c>
    </row>
    <row r="1246" spans="1:4" x14ac:dyDescent="0.3">
      <c r="A1246" s="31">
        <v>1344</v>
      </c>
      <c r="B1246" s="32">
        <v>115</v>
      </c>
      <c r="C1246" s="32">
        <v>128</v>
      </c>
      <c r="D1246" s="34">
        <v>157.8236486486548</v>
      </c>
    </row>
    <row r="1247" spans="1:4" x14ac:dyDescent="0.3">
      <c r="A1247" s="31">
        <v>1345</v>
      </c>
      <c r="B1247" s="32">
        <v>115</v>
      </c>
      <c r="C1247" s="32">
        <v>128</v>
      </c>
      <c r="D1247" s="34">
        <v>157.80912162162778</v>
      </c>
    </row>
    <row r="1248" spans="1:4" x14ac:dyDescent="0.3">
      <c r="A1248" s="31">
        <v>1346</v>
      </c>
      <c r="B1248" s="32">
        <v>115</v>
      </c>
      <c r="C1248" s="32">
        <v>128</v>
      </c>
      <c r="D1248" s="34">
        <v>157.79459459460077</v>
      </c>
    </row>
    <row r="1249" spans="1:4" x14ac:dyDescent="0.3">
      <c r="A1249" s="31">
        <v>1347</v>
      </c>
      <c r="B1249" s="32">
        <v>115</v>
      </c>
      <c r="C1249" s="32">
        <v>128</v>
      </c>
      <c r="D1249" s="34">
        <v>157.78006756757375</v>
      </c>
    </row>
    <row r="1250" spans="1:4" x14ac:dyDescent="0.3">
      <c r="A1250" s="31">
        <v>1348</v>
      </c>
      <c r="B1250" s="32">
        <v>115</v>
      </c>
      <c r="C1250" s="32">
        <v>128</v>
      </c>
      <c r="D1250" s="34">
        <v>157.76554054054674</v>
      </c>
    </row>
    <row r="1251" spans="1:4" x14ac:dyDescent="0.3">
      <c r="A1251" s="31">
        <v>1349</v>
      </c>
      <c r="B1251" s="32">
        <v>115</v>
      </c>
      <c r="C1251" s="32">
        <v>128</v>
      </c>
      <c r="D1251" s="34">
        <v>157.75101351351972</v>
      </c>
    </row>
    <row r="1252" spans="1:4" x14ac:dyDescent="0.3">
      <c r="A1252" s="35">
        <v>1350</v>
      </c>
      <c r="B1252" s="36">
        <v>115</v>
      </c>
      <c r="C1252" s="36">
        <v>128</v>
      </c>
      <c r="D1252" s="37">
        <v>157.73648648649271</v>
      </c>
    </row>
    <row r="1253" spans="1:4" x14ac:dyDescent="0.3">
      <c r="A1253" s="31">
        <v>1351</v>
      </c>
      <c r="B1253" s="32">
        <v>115</v>
      </c>
      <c r="C1253" s="32">
        <v>128</v>
      </c>
      <c r="D1253" s="34">
        <v>157.72195945946569</v>
      </c>
    </row>
    <row r="1254" spans="1:4" x14ac:dyDescent="0.3">
      <c r="A1254" s="31">
        <v>1352</v>
      </c>
      <c r="B1254" s="32">
        <v>115</v>
      </c>
      <c r="C1254" s="32">
        <v>128</v>
      </c>
      <c r="D1254" s="34">
        <v>157.70743243243868</v>
      </c>
    </row>
    <row r="1255" spans="1:4" x14ac:dyDescent="0.3">
      <c r="A1255" s="31">
        <v>1353</v>
      </c>
      <c r="B1255" s="32">
        <v>115</v>
      </c>
      <c r="C1255" s="32">
        <v>128</v>
      </c>
      <c r="D1255" s="34">
        <v>157.69290540541166</v>
      </c>
    </row>
    <row r="1256" spans="1:4" x14ac:dyDescent="0.3">
      <c r="A1256" s="31">
        <v>1354</v>
      </c>
      <c r="B1256" s="32">
        <v>115</v>
      </c>
      <c r="C1256" s="32">
        <v>128</v>
      </c>
      <c r="D1256" s="34">
        <v>157.67837837838465</v>
      </c>
    </row>
    <row r="1257" spans="1:4" x14ac:dyDescent="0.3">
      <c r="A1257" s="31">
        <v>1355</v>
      </c>
      <c r="B1257" s="32">
        <v>115</v>
      </c>
      <c r="C1257" s="32">
        <v>128</v>
      </c>
      <c r="D1257" s="34">
        <v>157.66385135135764</v>
      </c>
    </row>
    <row r="1258" spans="1:4" x14ac:dyDescent="0.3">
      <c r="A1258" s="31">
        <v>1356</v>
      </c>
      <c r="B1258" s="32">
        <v>115</v>
      </c>
      <c r="C1258" s="32">
        <v>128</v>
      </c>
      <c r="D1258" s="34">
        <v>157.64932432433062</v>
      </c>
    </row>
    <row r="1259" spans="1:4" x14ac:dyDescent="0.3">
      <c r="A1259" s="31">
        <v>1357</v>
      </c>
      <c r="B1259" s="32">
        <v>115</v>
      </c>
      <c r="C1259" s="32">
        <v>128</v>
      </c>
      <c r="D1259" s="34">
        <v>157.63479729730361</v>
      </c>
    </row>
    <row r="1260" spans="1:4" x14ac:dyDescent="0.3">
      <c r="A1260" s="31">
        <v>1358</v>
      </c>
      <c r="B1260" s="32">
        <v>115</v>
      </c>
      <c r="C1260" s="32">
        <v>128</v>
      </c>
      <c r="D1260" s="34">
        <v>157.62027027027659</v>
      </c>
    </row>
    <row r="1261" spans="1:4" x14ac:dyDescent="0.3">
      <c r="A1261" s="31">
        <v>1359</v>
      </c>
      <c r="B1261" s="32">
        <v>115</v>
      </c>
      <c r="C1261" s="32">
        <v>128</v>
      </c>
      <c r="D1261" s="34">
        <v>157.60574324324958</v>
      </c>
    </row>
    <row r="1262" spans="1:4" x14ac:dyDescent="0.3">
      <c r="A1262" s="31">
        <v>1360</v>
      </c>
      <c r="B1262" s="32">
        <v>115</v>
      </c>
      <c r="C1262" s="32">
        <v>128</v>
      </c>
      <c r="D1262" s="34">
        <v>157.59121621622256</v>
      </c>
    </row>
    <row r="1263" spans="1:4" x14ac:dyDescent="0.3">
      <c r="A1263" s="31">
        <v>1361</v>
      </c>
      <c r="B1263" s="32">
        <v>115</v>
      </c>
      <c r="C1263" s="32">
        <v>128</v>
      </c>
      <c r="D1263" s="34">
        <v>157.57668918919555</v>
      </c>
    </row>
    <row r="1264" spans="1:4" x14ac:dyDescent="0.3">
      <c r="A1264" s="31">
        <v>1362</v>
      </c>
      <c r="B1264" s="32">
        <v>115</v>
      </c>
      <c r="C1264" s="32">
        <v>128</v>
      </c>
      <c r="D1264" s="34">
        <v>157.56216216216853</v>
      </c>
    </row>
    <row r="1265" spans="1:4" x14ac:dyDescent="0.3">
      <c r="A1265" s="31">
        <v>1363</v>
      </c>
      <c r="B1265" s="32">
        <v>115</v>
      </c>
      <c r="C1265" s="32">
        <v>128</v>
      </c>
      <c r="D1265" s="34">
        <v>157.54763513514152</v>
      </c>
    </row>
    <row r="1266" spans="1:4" x14ac:dyDescent="0.3">
      <c r="A1266" s="31">
        <v>1364</v>
      </c>
      <c r="B1266" s="32">
        <v>115</v>
      </c>
      <c r="C1266" s="32">
        <v>128</v>
      </c>
      <c r="D1266" s="34">
        <v>157.5331081081145</v>
      </c>
    </row>
    <row r="1267" spans="1:4" x14ac:dyDescent="0.3">
      <c r="A1267" s="31">
        <v>1365</v>
      </c>
      <c r="B1267" s="32">
        <v>115</v>
      </c>
      <c r="C1267" s="32">
        <v>128</v>
      </c>
      <c r="D1267" s="34">
        <v>157.51858108108749</v>
      </c>
    </row>
    <row r="1268" spans="1:4" x14ac:dyDescent="0.3">
      <c r="A1268" s="31">
        <v>1366</v>
      </c>
      <c r="B1268" s="32">
        <v>115</v>
      </c>
      <c r="C1268" s="32">
        <v>128</v>
      </c>
      <c r="D1268" s="34">
        <v>157.50405405406048</v>
      </c>
    </row>
    <row r="1269" spans="1:4" x14ac:dyDescent="0.3">
      <c r="A1269" s="31">
        <v>1367</v>
      </c>
      <c r="B1269" s="32">
        <v>115</v>
      </c>
      <c r="C1269" s="32">
        <v>128</v>
      </c>
      <c r="D1269" s="34">
        <v>157.48952702703346</v>
      </c>
    </row>
    <row r="1270" spans="1:4" x14ac:dyDescent="0.3">
      <c r="A1270" s="31">
        <v>1368</v>
      </c>
      <c r="B1270" s="32">
        <v>115</v>
      </c>
      <c r="C1270" s="32">
        <v>128</v>
      </c>
      <c r="D1270" s="34">
        <v>157.47500000000645</v>
      </c>
    </row>
    <row r="1271" spans="1:4" x14ac:dyDescent="0.3">
      <c r="A1271" s="31">
        <v>1369</v>
      </c>
      <c r="B1271" s="32">
        <v>115</v>
      </c>
      <c r="C1271" s="32">
        <v>128</v>
      </c>
      <c r="D1271" s="34">
        <v>157.46047297297943</v>
      </c>
    </row>
    <row r="1272" spans="1:4" x14ac:dyDescent="0.3">
      <c r="A1272" s="31">
        <v>1370</v>
      </c>
      <c r="B1272" s="32">
        <v>115</v>
      </c>
      <c r="C1272" s="32">
        <v>128</v>
      </c>
      <c r="D1272" s="34">
        <v>157.44594594595242</v>
      </c>
    </row>
    <row r="1273" spans="1:4" x14ac:dyDescent="0.3">
      <c r="A1273" s="31">
        <v>1371</v>
      </c>
      <c r="B1273" s="32">
        <v>115</v>
      </c>
      <c r="C1273" s="32">
        <v>128</v>
      </c>
      <c r="D1273" s="34">
        <v>157.4314189189254</v>
      </c>
    </row>
    <row r="1274" spans="1:4" x14ac:dyDescent="0.3">
      <c r="A1274" s="31">
        <v>1372</v>
      </c>
      <c r="B1274" s="32">
        <v>115</v>
      </c>
      <c r="C1274" s="32">
        <v>128</v>
      </c>
      <c r="D1274" s="34">
        <v>157.41689189189839</v>
      </c>
    </row>
    <row r="1275" spans="1:4" x14ac:dyDescent="0.3">
      <c r="A1275" s="31">
        <v>1373</v>
      </c>
      <c r="B1275" s="32">
        <v>115</v>
      </c>
      <c r="C1275" s="32">
        <v>128</v>
      </c>
      <c r="D1275" s="34">
        <v>157.40236486487137</v>
      </c>
    </row>
    <row r="1276" spans="1:4" x14ac:dyDescent="0.3">
      <c r="A1276" s="31">
        <v>1374</v>
      </c>
      <c r="B1276" s="32">
        <v>115</v>
      </c>
      <c r="C1276" s="32">
        <v>128</v>
      </c>
      <c r="D1276" s="34">
        <v>157.38783783784436</v>
      </c>
    </row>
    <row r="1277" spans="1:4" x14ac:dyDescent="0.3">
      <c r="A1277" s="31">
        <v>1375</v>
      </c>
      <c r="B1277" s="32">
        <v>115</v>
      </c>
      <c r="C1277" s="32">
        <v>128</v>
      </c>
      <c r="D1277" s="34">
        <v>157.37331081081734</v>
      </c>
    </row>
    <row r="1278" spans="1:4" x14ac:dyDescent="0.3">
      <c r="A1278" s="31">
        <v>1376</v>
      </c>
      <c r="B1278" s="32">
        <v>115</v>
      </c>
      <c r="C1278" s="32">
        <v>128</v>
      </c>
      <c r="D1278" s="34">
        <v>157.35878378379033</v>
      </c>
    </row>
    <row r="1279" spans="1:4" x14ac:dyDescent="0.3">
      <c r="A1279" s="31">
        <v>1377</v>
      </c>
      <c r="B1279" s="32">
        <v>115</v>
      </c>
      <c r="C1279" s="32">
        <v>128</v>
      </c>
      <c r="D1279" s="34">
        <v>157.34425675676331</v>
      </c>
    </row>
    <row r="1280" spans="1:4" x14ac:dyDescent="0.3">
      <c r="A1280" s="31">
        <v>1378</v>
      </c>
      <c r="B1280" s="32">
        <v>115</v>
      </c>
      <c r="C1280" s="32">
        <v>128</v>
      </c>
      <c r="D1280" s="34">
        <v>157.3297297297363</v>
      </c>
    </row>
    <row r="1281" spans="1:4" x14ac:dyDescent="0.3">
      <c r="A1281" s="31">
        <v>1379</v>
      </c>
      <c r="B1281" s="32">
        <v>115</v>
      </c>
      <c r="C1281" s="32">
        <v>128</v>
      </c>
      <c r="D1281" s="34">
        <v>157.31520270270929</v>
      </c>
    </row>
    <row r="1282" spans="1:4" x14ac:dyDescent="0.3">
      <c r="A1282" s="31">
        <v>1380</v>
      </c>
      <c r="B1282" s="32">
        <v>115</v>
      </c>
      <c r="C1282" s="32">
        <v>128</v>
      </c>
      <c r="D1282" s="34">
        <v>157.30067567568227</v>
      </c>
    </row>
    <row r="1283" spans="1:4" x14ac:dyDescent="0.3">
      <c r="A1283" s="31">
        <v>1381</v>
      </c>
      <c r="B1283" s="32">
        <v>115</v>
      </c>
      <c r="C1283" s="32">
        <v>128</v>
      </c>
      <c r="D1283" s="34">
        <v>157.28614864865526</v>
      </c>
    </row>
    <row r="1284" spans="1:4" x14ac:dyDescent="0.3">
      <c r="A1284" s="31">
        <v>1382</v>
      </c>
      <c r="B1284" s="32">
        <v>115</v>
      </c>
      <c r="C1284" s="32">
        <v>128</v>
      </c>
      <c r="D1284" s="34">
        <v>157.27162162162824</v>
      </c>
    </row>
    <row r="1285" spans="1:4" x14ac:dyDescent="0.3">
      <c r="A1285" s="31">
        <v>1383</v>
      </c>
      <c r="B1285" s="32">
        <v>115</v>
      </c>
      <c r="C1285" s="32">
        <v>128</v>
      </c>
      <c r="D1285" s="34">
        <v>157.25709459460123</v>
      </c>
    </row>
    <row r="1286" spans="1:4" x14ac:dyDescent="0.3">
      <c r="A1286" s="31">
        <v>1384</v>
      </c>
      <c r="B1286" s="32">
        <v>115</v>
      </c>
      <c r="C1286" s="32">
        <v>128</v>
      </c>
      <c r="D1286" s="34">
        <v>157.24256756757421</v>
      </c>
    </row>
    <row r="1287" spans="1:4" x14ac:dyDescent="0.3">
      <c r="A1287" s="31">
        <v>1385</v>
      </c>
      <c r="B1287" s="32">
        <v>115</v>
      </c>
      <c r="C1287" s="32">
        <v>128</v>
      </c>
      <c r="D1287" s="34">
        <v>157.2280405405472</v>
      </c>
    </row>
    <row r="1288" spans="1:4" x14ac:dyDescent="0.3">
      <c r="A1288" s="31">
        <v>1386</v>
      </c>
      <c r="B1288" s="32">
        <v>115</v>
      </c>
      <c r="C1288" s="32">
        <v>128</v>
      </c>
      <c r="D1288" s="34">
        <v>157.21351351352018</v>
      </c>
    </row>
    <row r="1289" spans="1:4" x14ac:dyDescent="0.3">
      <c r="A1289" s="31">
        <v>1387</v>
      </c>
      <c r="B1289" s="32">
        <v>115</v>
      </c>
      <c r="C1289" s="32">
        <v>128</v>
      </c>
      <c r="D1289" s="34">
        <v>157.19898648649317</v>
      </c>
    </row>
    <row r="1290" spans="1:4" x14ac:dyDescent="0.3">
      <c r="A1290" s="31">
        <v>1388</v>
      </c>
      <c r="B1290" s="32">
        <v>115</v>
      </c>
      <c r="C1290" s="32">
        <v>128</v>
      </c>
      <c r="D1290" s="34">
        <v>157.18445945946615</v>
      </c>
    </row>
    <row r="1291" spans="1:4" x14ac:dyDescent="0.3">
      <c r="A1291" s="31">
        <v>1389</v>
      </c>
      <c r="B1291" s="32">
        <v>115</v>
      </c>
      <c r="C1291" s="32">
        <v>128</v>
      </c>
      <c r="D1291" s="34">
        <v>157.16993243243914</v>
      </c>
    </row>
    <row r="1292" spans="1:4" x14ac:dyDescent="0.3">
      <c r="A1292" s="31">
        <v>1390</v>
      </c>
      <c r="B1292" s="32">
        <v>115</v>
      </c>
      <c r="C1292" s="32">
        <v>128</v>
      </c>
      <c r="D1292" s="34">
        <v>157.15540540541213</v>
      </c>
    </row>
    <row r="1293" spans="1:4" x14ac:dyDescent="0.3">
      <c r="A1293" s="31">
        <v>1391</v>
      </c>
      <c r="B1293" s="32">
        <v>115</v>
      </c>
      <c r="C1293" s="32">
        <v>128</v>
      </c>
      <c r="D1293" s="34">
        <v>157.14087837838511</v>
      </c>
    </row>
    <row r="1294" spans="1:4" x14ac:dyDescent="0.3">
      <c r="A1294" s="31">
        <v>1392</v>
      </c>
      <c r="B1294" s="32">
        <v>115</v>
      </c>
      <c r="C1294" s="32">
        <v>128</v>
      </c>
      <c r="D1294" s="34">
        <v>157.1263513513581</v>
      </c>
    </row>
    <row r="1295" spans="1:4" x14ac:dyDescent="0.3">
      <c r="A1295" s="31">
        <v>1393</v>
      </c>
      <c r="B1295" s="32">
        <v>115</v>
      </c>
      <c r="C1295" s="32">
        <v>128</v>
      </c>
      <c r="D1295" s="34">
        <v>157.11182432433108</v>
      </c>
    </row>
    <row r="1296" spans="1:4" x14ac:dyDescent="0.3">
      <c r="A1296" s="31">
        <v>1394</v>
      </c>
      <c r="B1296" s="32">
        <v>115</v>
      </c>
      <c r="C1296" s="32">
        <v>128</v>
      </c>
      <c r="D1296" s="34">
        <v>157.09729729730407</v>
      </c>
    </row>
    <row r="1297" spans="1:4" x14ac:dyDescent="0.3">
      <c r="A1297" s="31">
        <v>1395</v>
      </c>
      <c r="B1297" s="32">
        <v>115</v>
      </c>
      <c r="C1297" s="32">
        <v>128</v>
      </c>
      <c r="D1297" s="34">
        <v>157.08277027027705</v>
      </c>
    </row>
    <row r="1298" spans="1:4" x14ac:dyDescent="0.3">
      <c r="A1298" s="31">
        <v>1396</v>
      </c>
      <c r="B1298" s="32">
        <v>115</v>
      </c>
      <c r="C1298" s="32">
        <v>128</v>
      </c>
      <c r="D1298" s="34">
        <v>157.06824324325004</v>
      </c>
    </row>
    <row r="1299" spans="1:4" x14ac:dyDescent="0.3">
      <c r="A1299" s="31">
        <v>1397</v>
      </c>
      <c r="B1299" s="32">
        <v>115</v>
      </c>
      <c r="C1299" s="32">
        <v>128</v>
      </c>
      <c r="D1299" s="34">
        <v>157.05371621622302</v>
      </c>
    </row>
    <row r="1300" spans="1:4" x14ac:dyDescent="0.3">
      <c r="A1300" s="31">
        <v>1398</v>
      </c>
      <c r="B1300" s="32">
        <v>115</v>
      </c>
      <c r="C1300" s="32">
        <v>128</v>
      </c>
      <c r="D1300" s="34">
        <v>157.03918918919601</v>
      </c>
    </row>
    <row r="1301" spans="1:4" x14ac:dyDescent="0.3">
      <c r="A1301" s="31">
        <v>1399</v>
      </c>
      <c r="B1301" s="32">
        <v>115</v>
      </c>
      <c r="C1301" s="32">
        <v>128</v>
      </c>
      <c r="D1301" s="34">
        <v>157.02466216216899</v>
      </c>
    </row>
    <row r="1302" spans="1:4" x14ac:dyDescent="0.3">
      <c r="A1302" s="35">
        <v>1400</v>
      </c>
      <c r="B1302" s="36">
        <v>115</v>
      </c>
      <c r="C1302" s="36">
        <v>128</v>
      </c>
      <c r="D1302" s="37">
        <v>157.01013513514198</v>
      </c>
    </row>
    <row r="1303" spans="1:4" x14ac:dyDescent="0.3">
      <c r="A1303" s="31">
        <v>1401</v>
      </c>
      <c r="B1303" s="32">
        <v>115</v>
      </c>
      <c r="C1303" s="32">
        <v>128</v>
      </c>
      <c r="D1303" s="34">
        <v>156.99560810811496</v>
      </c>
    </row>
    <row r="1304" spans="1:4" x14ac:dyDescent="0.3">
      <c r="A1304" s="31">
        <v>1402</v>
      </c>
      <c r="B1304" s="32">
        <v>115</v>
      </c>
      <c r="C1304" s="32">
        <v>128</v>
      </c>
      <c r="D1304" s="34">
        <v>156.98108108108795</v>
      </c>
    </row>
    <row r="1305" spans="1:4" x14ac:dyDescent="0.3">
      <c r="A1305" s="31">
        <v>1403</v>
      </c>
      <c r="B1305" s="32">
        <v>115</v>
      </c>
      <c r="C1305" s="32">
        <v>128</v>
      </c>
      <c r="D1305" s="34">
        <v>156.96655405406094</v>
      </c>
    </row>
    <row r="1306" spans="1:4" x14ac:dyDescent="0.3">
      <c r="A1306" s="31">
        <v>1404</v>
      </c>
      <c r="B1306" s="32">
        <v>115</v>
      </c>
      <c r="C1306" s="32">
        <v>128</v>
      </c>
      <c r="D1306" s="34">
        <v>156.95202702703392</v>
      </c>
    </row>
    <row r="1307" spans="1:4" x14ac:dyDescent="0.3">
      <c r="A1307" s="31">
        <v>1405</v>
      </c>
      <c r="B1307" s="32">
        <v>115</v>
      </c>
      <c r="C1307" s="32">
        <v>128</v>
      </c>
      <c r="D1307" s="34">
        <v>156.93750000000691</v>
      </c>
    </row>
    <row r="1308" spans="1:4" x14ac:dyDescent="0.3">
      <c r="A1308" s="31">
        <v>1406</v>
      </c>
      <c r="B1308" s="32">
        <v>115</v>
      </c>
      <c r="C1308" s="32">
        <v>128</v>
      </c>
      <c r="D1308" s="34">
        <v>156.92297297297989</v>
      </c>
    </row>
    <row r="1309" spans="1:4" x14ac:dyDescent="0.3">
      <c r="A1309" s="31">
        <v>1407</v>
      </c>
      <c r="B1309" s="32">
        <v>115</v>
      </c>
      <c r="C1309" s="32">
        <v>128</v>
      </c>
      <c r="D1309" s="34">
        <v>156.90844594595288</v>
      </c>
    </row>
    <row r="1310" spans="1:4" x14ac:dyDescent="0.3">
      <c r="A1310" s="31">
        <v>1408</v>
      </c>
      <c r="B1310" s="32">
        <v>115</v>
      </c>
      <c r="C1310" s="32">
        <v>128</v>
      </c>
      <c r="D1310" s="34">
        <v>156.89391891892586</v>
      </c>
    </row>
    <row r="1311" spans="1:4" x14ac:dyDescent="0.3">
      <c r="A1311" s="31">
        <v>1409</v>
      </c>
      <c r="B1311" s="32">
        <v>115</v>
      </c>
      <c r="C1311" s="32">
        <v>128</v>
      </c>
      <c r="D1311" s="34">
        <v>156.87939189189885</v>
      </c>
    </row>
    <row r="1312" spans="1:4" x14ac:dyDescent="0.3">
      <c r="A1312" s="31">
        <v>1410</v>
      </c>
      <c r="B1312" s="32">
        <v>115</v>
      </c>
      <c r="C1312" s="32">
        <v>128</v>
      </c>
      <c r="D1312" s="34">
        <v>156.86486486487183</v>
      </c>
    </row>
    <row r="1313" spans="1:4" x14ac:dyDescent="0.3">
      <c r="A1313" s="31">
        <v>1411</v>
      </c>
      <c r="B1313" s="32">
        <v>115</v>
      </c>
      <c r="C1313" s="32">
        <v>128</v>
      </c>
      <c r="D1313" s="34">
        <v>156.85033783784482</v>
      </c>
    </row>
    <row r="1314" spans="1:4" x14ac:dyDescent="0.3">
      <c r="A1314" s="31">
        <v>1412</v>
      </c>
      <c r="B1314" s="32">
        <v>115</v>
      </c>
      <c r="C1314" s="32">
        <v>128</v>
      </c>
      <c r="D1314" s="34">
        <v>156.8358108108178</v>
      </c>
    </row>
    <row r="1315" spans="1:4" x14ac:dyDescent="0.3">
      <c r="A1315" s="31">
        <v>1413</v>
      </c>
      <c r="B1315" s="32">
        <v>115</v>
      </c>
      <c r="C1315" s="32">
        <v>128</v>
      </c>
      <c r="D1315" s="34">
        <v>156.82128378379079</v>
      </c>
    </row>
    <row r="1316" spans="1:4" x14ac:dyDescent="0.3">
      <c r="A1316" s="31">
        <v>1414</v>
      </c>
      <c r="B1316" s="32">
        <v>115</v>
      </c>
      <c r="C1316" s="32">
        <v>128</v>
      </c>
      <c r="D1316" s="34">
        <v>156.80675675676378</v>
      </c>
    </row>
    <row r="1317" spans="1:4" x14ac:dyDescent="0.3">
      <c r="A1317" s="31">
        <v>1415</v>
      </c>
      <c r="B1317" s="32">
        <v>115</v>
      </c>
      <c r="C1317" s="32">
        <v>128</v>
      </c>
      <c r="D1317" s="34">
        <v>156.79222972973676</v>
      </c>
    </row>
    <row r="1318" spans="1:4" x14ac:dyDescent="0.3">
      <c r="A1318" s="31">
        <v>1416</v>
      </c>
      <c r="B1318" s="32">
        <v>115</v>
      </c>
      <c r="C1318" s="32">
        <v>128</v>
      </c>
      <c r="D1318" s="34">
        <v>156.77770270270975</v>
      </c>
    </row>
    <row r="1319" spans="1:4" x14ac:dyDescent="0.3">
      <c r="A1319" s="31">
        <v>1417</v>
      </c>
      <c r="B1319" s="32">
        <v>115</v>
      </c>
      <c r="C1319" s="32">
        <v>128</v>
      </c>
      <c r="D1319" s="34">
        <v>156.76317567568273</v>
      </c>
    </row>
    <row r="1320" spans="1:4" x14ac:dyDescent="0.3">
      <c r="A1320" s="31">
        <v>1418</v>
      </c>
      <c r="B1320" s="32">
        <v>115</v>
      </c>
      <c r="C1320" s="32">
        <v>128</v>
      </c>
      <c r="D1320" s="34">
        <v>156.74864864865572</v>
      </c>
    </row>
    <row r="1321" spans="1:4" x14ac:dyDescent="0.3">
      <c r="A1321" s="31">
        <v>1419</v>
      </c>
      <c r="B1321" s="32">
        <v>115</v>
      </c>
      <c r="C1321" s="32">
        <v>128</v>
      </c>
      <c r="D1321" s="34">
        <v>156.7341216216287</v>
      </c>
    </row>
    <row r="1322" spans="1:4" x14ac:dyDescent="0.3">
      <c r="A1322" s="31">
        <v>1420</v>
      </c>
      <c r="B1322" s="32">
        <v>115</v>
      </c>
      <c r="C1322" s="32">
        <v>128</v>
      </c>
      <c r="D1322" s="34">
        <v>156.71959459460169</v>
      </c>
    </row>
    <row r="1323" spans="1:4" x14ac:dyDescent="0.3">
      <c r="A1323" s="31">
        <v>1421</v>
      </c>
      <c r="B1323" s="32">
        <v>115</v>
      </c>
      <c r="C1323" s="32">
        <v>128</v>
      </c>
      <c r="D1323" s="34">
        <v>156.70506756757467</v>
      </c>
    </row>
    <row r="1324" spans="1:4" x14ac:dyDescent="0.3">
      <c r="A1324" s="31">
        <v>1422</v>
      </c>
      <c r="B1324" s="32">
        <v>115</v>
      </c>
      <c r="C1324" s="32">
        <v>128</v>
      </c>
      <c r="D1324" s="34">
        <v>156.69054054054766</v>
      </c>
    </row>
    <row r="1325" spans="1:4" x14ac:dyDescent="0.3">
      <c r="A1325" s="31">
        <v>1423</v>
      </c>
      <c r="B1325" s="32">
        <v>115</v>
      </c>
      <c r="C1325" s="32">
        <v>128</v>
      </c>
      <c r="D1325" s="34">
        <v>156.67601351352064</v>
      </c>
    </row>
    <row r="1326" spans="1:4" x14ac:dyDescent="0.3">
      <c r="A1326" s="31">
        <v>1424</v>
      </c>
      <c r="B1326" s="32">
        <v>115</v>
      </c>
      <c r="C1326" s="32">
        <v>128</v>
      </c>
      <c r="D1326" s="34">
        <v>156.66148648649363</v>
      </c>
    </row>
    <row r="1327" spans="1:4" x14ac:dyDescent="0.3">
      <c r="A1327" s="31">
        <v>1425</v>
      </c>
      <c r="B1327" s="32">
        <v>115</v>
      </c>
      <c r="C1327" s="32">
        <v>128</v>
      </c>
      <c r="D1327" s="34">
        <v>156.64695945946661</v>
      </c>
    </row>
    <row r="1328" spans="1:4" x14ac:dyDescent="0.3">
      <c r="A1328" s="31">
        <v>1426</v>
      </c>
      <c r="B1328" s="32">
        <v>115</v>
      </c>
      <c r="C1328" s="32">
        <v>128</v>
      </c>
      <c r="D1328" s="34">
        <v>156.6324324324396</v>
      </c>
    </row>
    <row r="1329" spans="1:4" x14ac:dyDescent="0.3">
      <c r="A1329" s="31">
        <v>1427</v>
      </c>
      <c r="B1329" s="32">
        <v>115</v>
      </c>
      <c r="C1329" s="32">
        <v>128</v>
      </c>
      <c r="D1329" s="34">
        <v>156.61790540541259</v>
      </c>
    </row>
    <row r="1330" spans="1:4" x14ac:dyDescent="0.3">
      <c r="A1330" s="31">
        <v>1428</v>
      </c>
      <c r="B1330" s="32">
        <v>115</v>
      </c>
      <c r="C1330" s="32">
        <v>128</v>
      </c>
      <c r="D1330" s="34">
        <v>156.60337837838557</v>
      </c>
    </row>
    <row r="1331" spans="1:4" x14ac:dyDescent="0.3">
      <c r="A1331" s="31">
        <v>1429</v>
      </c>
      <c r="B1331" s="32">
        <v>115</v>
      </c>
      <c r="C1331" s="32">
        <v>128</v>
      </c>
      <c r="D1331" s="34">
        <v>156.58885135135856</v>
      </c>
    </row>
    <row r="1332" spans="1:4" x14ac:dyDescent="0.3">
      <c r="A1332" s="31">
        <v>1430</v>
      </c>
      <c r="B1332" s="32">
        <v>115</v>
      </c>
      <c r="C1332" s="32">
        <v>128</v>
      </c>
      <c r="D1332" s="34">
        <v>156.57432432433154</v>
      </c>
    </row>
    <row r="1333" spans="1:4" x14ac:dyDescent="0.3">
      <c r="A1333" s="31">
        <v>1431</v>
      </c>
      <c r="B1333" s="32">
        <v>115</v>
      </c>
      <c r="C1333" s="32">
        <v>128</v>
      </c>
      <c r="D1333" s="34">
        <v>156.55979729730453</v>
      </c>
    </row>
    <row r="1334" spans="1:4" x14ac:dyDescent="0.3">
      <c r="A1334" s="31">
        <v>1432</v>
      </c>
      <c r="B1334" s="32">
        <v>115</v>
      </c>
      <c r="C1334" s="32">
        <v>128</v>
      </c>
      <c r="D1334" s="34">
        <v>156.54527027027751</v>
      </c>
    </row>
    <row r="1335" spans="1:4" x14ac:dyDescent="0.3">
      <c r="A1335" s="31">
        <v>1433</v>
      </c>
      <c r="B1335" s="32">
        <v>115</v>
      </c>
      <c r="C1335" s="32">
        <v>128</v>
      </c>
      <c r="D1335" s="34">
        <v>156.5307432432505</v>
      </c>
    </row>
    <row r="1336" spans="1:4" x14ac:dyDescent="0.3">
      <c r="A1336" s="31">
        <v>1434</v>
      </c>
      <c r="B1336" s="32">
        <v>115</v>
      </c>
      <c r="C1336" s="32">
        <v>128</v>
      </c>
      <c r="D1336" s="34">
        <v>156.51621621622348</v>
      </c>
    </row>
    <row r="1337" spans="1:4" x14ac:dyDescent="0.3">
      <c r="A1337" s="31">
        <v>1435</v>
      </c>
      <c r="B1337" s="32">
        <v>115</v>
      </c>
      <c r="C1337" s="32">
        <v>128</v>
      </c>
      <c r="D1337" s="34">
        <v>156.50168918919647</v>
      </c>
    </row>
    <row r="1338" spans="1:4" x14ac:dyDescent="0.3">
      <c r="A1338" s="31">
        <v>1436</v>
      </c>
      <c r="B1338" s="32">
        <v>115</v>
      </c>
      <c r="C1338" s="32">
        <v>128</v>
      </c>
      <c r="D1338" s="34">
        <v>156.48716216216945</v>
      </c>
    </row>
    <row r="1339" spans="1:4" x14ac:dyDescent="0.3">
      <c r="A1339" s="31">
        <v>1437</v>
      </c>
      <c r="B1339" s="32">
        <v>115</v>
      </c>
      <c r="C1339" s="32">
        <v>128</v>
      </c>
      <c r="D1339" s="34">
        <v>156.47263513514244</v>
      </c>
    </row>
    <row r="1340" spans="1:4" x14ac:dyDescent="0.3">
      <c r="A1340" s="31">
        <v>1438</v>
      </c>
      <c r="B1340" s="32">
        <v>115</v>
      </c>
      <c r="C1340" s="32">
        <v>128</v>
      </c>
      <c r="D1340" s="34">
        <v>156.45810810811543</v>
      </c>
    </row>
    <row r="1341" spans="1:4" x14ac:dyDescent="0.3">
      <c r="A1341" s="31">
        <v>1439</v>
      </c>
      <c r="B1341" s="32">
        <v>115</v>
      </c>
      <c r="C1341" s="32">
        <v>128</v>
      </c>
      <c r="D1341" s="34">
        <v>156.44358108108841</v>
      </c>
    </row>
    <row r="1342" spans="1:4" x14ac:dyDescent="0.3">
      <c r="A1342" s="31">
        <v>1440</v>
      </c>
      <c r="B1342" s="32">
        <v>115</v>
      </c>
      <c r="C1342" s="32">
        <v>128</v>
      </c>
      <c r="D1342" s="34">
        <v>156.4290540540614</v>
      </c>
    </row>
    <row r="1343" spans="1:4" x14ac:dyDescent="0.3">
      <c r="A1343" s="31">
        <v>1441</v>
      </c>
      <c r="B1343" s="32">
        <v>115</v>
      </c>
      <c r="C1343" s="32">
        <v>128</v>
      </c>
      <c r="D1343" s="34">
        <v>156.41452702703438</v>
      </c>
    </row>
    <row r="1344" spans="1:4" x14ac:dyDescent="0.3">
      <c r="A1344" s="31">
        <v>1442</v>
      </c>
      <c r="B1344" s="32">
        <v>115</v>
      </c>
      <c r="C1344" s="32">
        <v>128</v>
      </c>
      <c r="D1344" s="34">
        <v>156.40000000000737</v>
      </c>
    </row>
    <row r="1345" spans="1:4" x14ac:dyDescent="0.3">
      <c r="A1345" s="31">
        <v>1443</v>
      </c>
      <c r="B1345" s="32">
        <v>115</v>
      </c>
      <c r="C1345" s="32">
        <v>128</v>
      </c>
      <c r="D1345" s="34">
        <v>156.38547297298035</v>
      </c>
    </row>
    <row r="1346" spans="1:4" x14ac:dyDescent="0.3">
      <c r="A1346" s="31">
        <v>1444</v>
      </c>
      <c r="B1346" s="32">
        <v>115</v>
      </c>
      <c r="C1346" s="32">
        <v>128</v>
      </c>
      <c r="D1346" s="34">
        <v>156.37094594595334</v>
      </c>
    </row>
    <row r="1347" spans="1:4" x14ac:dyDescent="0.3">
      <c r="A1347" s="31">
        <v>1445</v>
      </c>
      <c r="B1347" s="32">
        <v>115</v>
      </c>
      <c r="C1347" s="32">
        <v>128</v>
      </c>
      <c r="D1347" s="34">
        <v>156.35641891892632</v>
      </c>
    </row>
    <row r="1348" spans="1:4" x14ac:dyDescent="0.3">
      <c r="A1348" s="31">
        <v>1446</v>
      </c>
      <c r="B1348" s="32">
        <v>115</v>
      </c>
      <c r="C1348" s="32">
        <v>128</v>
      </c>
      <c r="D1348" s="34">
        <v>156.34189189189931</v>
      </c>
    </row>
    <row r="1349" spans="1:4" x14ac:dyDescent="0.3">
      <c r="A1349" s="31">
        <v>1447</v>
      </c>
      <c r="B1349" s="32">
        <v>115</v>
      </c>
      <c r="C1349" s="32">
        <v>128</v>
      </c>
      <c r="D1349" s="34">
        <v>156.32736486487229</v>
      </c>
    </row>
    <row r="1350" spans="1:4" x14ac:dyDescent="0.3">
      <c r="A1350" s="31">
        <v>1448</v>
      </c>
      <c r="B1350" s="32">
        <v>115</v>
      </c>
      <c r="C1350" s="32">
        <v>128</v>
      </c>
      <c r="D1350" s="34">
        <v>156.31283783784528</v>
      </c>
    </row>
    <row r="1351" spans="1:4" x14ac:dyDescent="0.3">
      <c r="A1351" s="31">
        <v>1449</v>
      </c>
      <c r="B1351" s="32">
        <v>115</v>
      </c>
      <c r="C1351" s="32">
        <v>128</v>
      </c>
      <c r="D1351" s="34">
        <v>156.29831081081826</v>
      </c>
    </row>
    <row r="1352" spans="1:4" x14ac:dyDescent="0.3">
      <c r="A1352" s="35">
        <v>1450</v>
      </c>
      <c r="B1352" s="36">
        <v>115</v>
      </c>
      <c r="C1352" s="36">
        <v>128</v>
      </c>
      <c r="D1352" s="37">
        <v>156.28378378379125</v>
      </c>
    </row>
    <row r="1353" spans="1:4" x14ac:dyDescent="0.3">
      <c r="A1353" s="31">
        <v>1451</v>
      </c>
      <c r="B1353" s="32">
        <v>115</v>
      </c>
      <c r="C1353" s="32">
        <v>128</v>
      </c>
      <c r="D1353" s="34">
        <v>156.26925675676424</v>
      </c>
    </row>
    <row r="1354" spans="1:4" x14ac:dyDescent="0.3">
      <c r="A1354" s="31">
        <v>1452</v>
      </c>
      <c r="B1354" s="32">
        <v>115</v>
      </c>
      <c r="C1354" s="32">
        <v>128</v>
      </c>
      <c r="D1354" s="34">
        <v>156.25472972973722</v>
      </c>
    </row>
    <row r="1355" spans="1:4" x14ac:dyDescent="0.3">
      <c r="A1355" s="31">
        <v>1453</v>
      </c>
      <c r="B1355" s="32">
        <v>115</v>
      </c>
      <c r="C1355" s="32">
        <v>128</v>
      </c>
      <c r="D1355" s="34">
        <v>156.24020270271021</v>
      </c>
    </row>
    <row r="1356" spans="1:4" x14ac:dyDescent="0.3">
      <c r="A1356" s="31">
        <v>1454</v>
      </c>
      <c r="B1356" s="32">
        <v>115</v>
      </c>
      <c r="C1356" s="32">
        <v>128</v>
      </c>
      <c r="D1356" s="34">
        <v>156.22567567568319</v>
      </c>
    </row>
    <row r="1357" spans="1:4" x14ac:dyDescent="0.3">
      <c r="A1357" s="31">
        <v>1455</v>
      </c>
      <c r="B1357" s="32">
        <v>115</v>
      </c>
      <c r="C1357" s="32">
        <v>128</v>
      </c>
      <c r="D1357" s="34">
        <v>156.21114864865618</v>
      </c>
    </row>
    <row r="1358" spans="1:4" x14ac:dyDescent="0.3">
      <c r="A1358" s="31">
        <v>1456</v>
      </c>
      <c r="B1358" s="32">
        <v>115</v>
      </c>
      <c r="C1358" s="32">
        <v>128</v>
      </c>
      <c r="D1358" s="34">
        <v>156.19662162162916</v>
      </c>
    </row>
    <row r="1359" spans="1:4" x14ac:dyDescent="0.3">
      <c r="A1359" s="31">
        <v>1457</v>
      </c>
      <c r="B1359" s="32">
        <v>115</v>
      </c>
      <c r="C1359" s="32">
        <v>128</v>
      </c>
      <c r="D1359" s="34">
        <v>156.18209459460215</v>
      </c>
    </row>
    <row r="1360" spans="1:4" x14ac:dyDescent="0.3">
      <c r="A1360" s="31">
        <v>1458</v>
      </c>
      <c r="B1360" s="32">
        <v>115</v>
      </c>
      <c r="C1360" s="32">
        <v>128</v>
      </c>
      <c r="D1360" s="34">
        <v>156.16756756757513</v>
      </c>
    </row>
    <row r="1361" spans="1:4" x14ac:dyDescent="0.3">
      <c r="A1361" s="31">
        <v>1459</v>
      </c>
      <c r="B1361" s="32">
        <v>115</v>
      </c>
      <c r="C1361" s="32">
        <v>128</v>
      </c>
      <c r="D1361" s="34">
        <v>156.15304054054812</v>
      </c>
    </row>
    <row r="1362" spans="1:4" x14ac:dyDescent="0.3">
      <c r="A1362" s="31">
        <v>1460</v>
      </c>
      <c r="B1362" s="32">
        <v>115</v>
      </c>
      <c r="C1362" s="32">
        <v>128</v>
      </c>
      <c r="D1362" s="34">
        <v>156.1385135135211</v>
      </c>
    </row>
    <row r="1363" spans="1:4" x14ac:dyDescent="0.3">
      <c r="A1363" s="31">
        <v>1461</v>
      </c>
      <c r="B1363" s="32">
        <v>115</v>
      </c>
      <c r="C1363" s="32">
        <v>128</v>
      </c>
      <c r="D1363" s="34">
        <v>156.12398648649409</v>
      </c>
    </row>
    <row r="1364" spans="1:4" x14ac:dyDescent="0.3">
      <c r="A1364" s="31">
        <v>1462</v>
      </c>
      <c r="B1364" s="32">
        <v>115</v>
      </c>
      <c r="C1364" s="32">
        <v>128</v>
      </c>
      <c r="D1364" s="34">
        <v>156.10945945946708</v>
      </c>
    </row>
    <row r="1365" spans="1:4" x14ac:dyDescent="0.3">
      <c r="A1365" s="31">
        <v>1463</v>
      </c>
      <c r="B1365" s="32">
        <v>115</v>
      </c>
      <c r="C1365" s="32">
        <v>128</v>
      </c>
      <c r="D1365" s="34">
        <v>156.09493243244006</v>
      </c>
    </row>
    <row r="1366" spans="1:4" x14ac:dyDescent="0.3">
      <c r="A1366" s="31">
        <v>1464</v>
      </c>
      <c r="B1366" s="32">
        <v>115</v>
      </c>
      <c r="C1366" s="32">
        <v>128</v>
      </c>
      <c r="D1366" s="34">
        <v>156.08040540541305</v>
      </c>
    </row>
    <row r="1367" spans="1:4" x14ac:dyDescent="0.3">
      <c r="A1367" s="31">
        <v>1465</v>
      </c>
      <c r="B1367" s="32">
        <v>115</v>
      </c>
      <c r="C1367" s="32">
        <v>128</v>
      </c>
      <c r="D1367" s="34">
        <v>156.06587837838603</v>
      </c>
    </row>
    <row r="1368" spans="1:4" x14ac:dyDescent="0.3">
      <c r="A1368" s="31">
        <v>1466</v>
      </c>
      <c r="B1368" s="32">
        <v>115</v>
      </c>
      <c r="C1368" s="32">
        <v>128</v>
      </c>
      <c r="D1368" s="34">
        <v>156.05135135135902</v>
      </c>
    </row>
    <row r="1369" spans="1:4" x14ac:dyDescent="0.3">
      <c r="A1369" s="31">
        <v>1467</v>
      </c>
      <c r="B1369" s="32">
        <v>115</v>
      </c>
      <c r="C1369" s="32">
        <v>128</v>
      </c>
      <c r="D1369" s="34">
        <v>156.036824324332</v>
      </c>
    </row>
    <row r="1370" spans="1:4" x14ac:dyDescent="0.3">
      <c r="A1370" s="31">
        <v>1468</v>
      </c>
      <c r="B1370" s="32">
        <v>115</v>
      </c>
      <c r="C1370" s="32">
        <v>128</v>
      </c>
      <c r="D1370" s="34">
        <v>156.02229729730499</v>
      </c>
    </row>
    <row r="1371" spans="1:4" x14ac:dyDescent="0.3">
      <c r="A1371" s="31">
        <v>1469</v>
      </c>
      <c r="B1371" s="32">
        <v>115</v>
      </c>
      <c r="C1371" s="32">
        <v>128</v>
      </c>
      <c r="D1371" s="34">
        <v>156.00777027027797</v>
      </c>
    </row>
    <row r="1372" spans="1:4" x14ac:dyDescent="0.3">
      <c r="A1372" s="31">
        <v>1470</v>
      </c>
      <c r="B1372" s="32">
        <v>115</v>
      </c>
      <c r="C1372" s="32">
        <v>128</v>
      </c>
      <c r="D1372" s="34">
        <v>155.99324324325096</v>
      </c>
    </row>
    <row r="1373" spans="1:4" x14ac:dyDescent="0.3">
      <c r="A1373" s="31">
        <v>1471</v>
      </c>
      <c r="B1373" s="32">
        <v>115</v>
      </c>
      <c r="C1373" s="32">
        <v>128</v>
      </c>
      <c r="D1373" s="34">
        <v>155.97871621622394</v>
      </c>
    </row>
    <row r="1374" spans="1:4" x14ac:dyDescent="0.3">
      <c r="A1374" s="31">
        <v>1472</v>
      </c>
      <c r="B1374" s="32">
        <v>115</v>
      </c>
      <c r="C1374" s="32">
        <v>128</v>
      </c>
      <c r="D1374" s="34">
        <v>155.96418918919693</v>
      </c>
    </row>
    <row r="1375" spans="1:4" x14ac:dyDescent="0.3">
      <c r="A1375" s="31">
        <v>1473</v>
      </c>
      <c r="B1375" s="32">
        <v>115</v>
      </c>
      <c r="C1375" s="32">
        <v>128</v>
      </c>
      <c r="D1375" s="34">
        <v>155.94966216216991</v>
      </c>
    </row>
    <row r="1376" spans="1:4" x14ac:dyDescent="0.3">
      <c r="A1376" s="31">
        <v>1474</v>
      </c>
      <c r="B1376" s="32">
        <v>115</v>
      </c>
      <c r="C1376" s="32">
        <v>128</v>
      </c>
      <c r="D1376" s="34">
        <v>155.9351351351429</v>
      </c>
    </row>
    <row r="1377" spans="1:4" x14ac:dyDescent="0.3">
      <c r="A1377" s="31">
        <v>1475</v>
      </c>
      <c r="B1377" s="32">
        <v>115</v>
      </c>
      <c r="C1377" s="32">
        <v>128</v>
      </c>
      <c r="D1377" s="34">
        <v>155.92060810811589</v>
      </c>
    </row>
    <row r="1378" spans="1:4" x14ac:dyDescent="0.3">
      <c r="A1378" s="31">
        <v>1476</v>
      </c>
      <c r="B1378" s="32">
        <v>115</v>
      </c>
      <c r="C1378" s="32">
        <v>128</v>
      </c>
      <c r="D1378" s="34">
        <v>155.90608108108887</v>
      </c>
    </row>
    <row r="1379" spans="1:4" x14ac:dyDescent="0.3">
      <c r="A1379" s="31">
        <v>1477</v>
      </c>
      <c r="B1379" s="32">
        <v>115</v>
      </c>
      <c r="C1379" s="32">
        <v>128</v>
      </c>
      <c r="D1379" s="34">
        <v>155.89155405406186</v>
      </c>
    </row>
    <row r="1380" spans="1:4" x14ac:dyDescent="0.3">
      <c r="A1380" s="31">
        <v>1478</v>
      </c>
      <c r="B1380" s="32">
        <v>115</v>
      </c>
      <c r="C1380" s="32">
        <v>128</v>
      </c>
      <c r="D1380" s="34">
        <v>155.87702702703484</v>
      </c>
    </row>
    <row r="1381" spans="1:4" x14ac:dyDescent="0.3">
      <c r="A1381" s="31">
        <v>1479</v>
      </c>
      <c r="B1381" s="32">
        <v>115</v>
      </c>
      <c r="C1381" s="32">
        <v>128</v>
      </c>
      <c r="D1381" s="34">
        <v>155.86250000000783</v>
      </c>
    </row>
    <row r="1382" spans="1:4" x14ac:dyDescent="0.3">
      <c r="A1382" s="31">
        <v>1480</v>
      </c>
      <c r="B1382" s="32">
        <v>115</v>
      </c>
      <c r="C1382" s="32">
        <v>128</v>
      </c>
      <c r="D1382" s="34">
        <v>155.84797297298081</v>
      </c>
    </row>
    <row r="1383" spans="1:4" x14ac:dyDescent="0.3">
      <c r="A1383" s="31">
        <v>1481</v>
      </c>
      <c r="B1383" s="32">
        <v>115</v>
      </c>
      <c r="C1383" s="32">
        <v>128</v>
      </c>
      <c r="D1383" s="34">
        <v>155.8334459459538</v>
      </c>
    </row>
    <row r="1384" spans="1:4" x14ac:dyDescent="0.3">
      <c r="A1384" s="31">
        <v>1482</v>
      </c>
      <c r="B1384" s="32">
        <v>115</v>
      </c>
      <c r="C1384" s="32">
        <v>128</v>
      </c>
      <c r="D1384" s="34">
        <v>155.81891891892678</v>
      </c>
    </row>
    <row r="1385" spans="1:4" x14ac:dyDescent="0.3">
      <c r="A1385" s="31">
        <v>1483</v>
      </c>
      <c r="B1385" s="32">
        <v>115</v>
      </c>
      <c r="C1385" s="32">
        <v>128</v>
      </c>
      <c r="D1385" s="34">
        <v>155.80439189189977</v>
      </c>
    </row>
    <row r="1386" spans="1:4" x14ac:dyDescent="0.3">
      <c r="A1386" s="31">
        <v>1484</v>
      </c>
      <c r="B1386" s="32">
        <v>115</v>
      </c>
      <c r="C1386" s="32">
        <v>128</v>
      </c>
      <c r="D1386" s="34">
        <v>155.78986486487275</v>
      </c>
    </row>
    <row r="1387" spans="1:4" x14ac:dyDescent="0.3">
      <c r="A1387" s="31">
        <v>1485</v>
      </c>
      <c r="B1387" s="32">
        <v>115</v>
      </c>
      <c r="C1387" s="32">
        <v>128</v>
      </c>
      <c r="D1387" s="34">
        <v>155.77533783784574</v>
      </c>
    </row>
    <row r="1388" spans="1:4" x14ac:dyDescent="0.3">
      <c r="A1388" s="31">
        <v>1486</v>
      </c>
      <c r="B1388" s="32">
        <v>115</v>
      </c>
      <c r="C1388" s="32">
        <v>128</v>
      </c>
      <c r="D1388" s="34">
        <v>155.76081081081873</v>
      </c>
    </row>
    <row r="1389" spans="1:4" x14ac:dyDescent="0.3">
      <c r="A1389" s="31">
        <v>1487</v>
      </c>
      <c r="B1389" s="32">
        <v>115</v>
      </c>
      <c r="C1389" s="32">
        <v>128</v>
      </c>
      <c r="D1389" s="34">
        <v>155.74628378379171</v>
      </c>
    </row>
    <row r="1390" spans="1:4" x14ac:dyDescent="0.3">
      <c r="A1390" s="31">
        <v>1488</v>
      </c>
      <c r="B1390" s="32">
        <v>115</v>
      </c>
      <c r="C1390" s="32">
        <v>128</v>
      </c>
      <c r="D1390" s="34">
        <v>155.7317567567647</v>
      </c>
    </row>
    <row r="1391" spans="1:4" x14ac:dyDescent="0.3">
      <c r="A1391" s="31">
        <v>1489</v>
      </c>
      <c r="B1391" s="32">
        <v>115</v>
      </c>
      <c r="C1391" s="32">
        <v>128</v>
      </c>
      <c r="D1391" s="34">
        <v>155.71722972973768</v>
      </c>
    </row>
    <row r="1392" spans="1:4" x14ac:dyDescent="0.3">
      <c r="A1392" s="31">
        <v>1490</v>
      </c>
      <c r="B1392" s="32">
        <v>115</v>
      </c>
      <c r="C1392" s="32">
        <v>128</v>
      </c>
      <c r="D1392" s="34">
        <v>155.70270270271067</v>
      </c>
    </row>
    <row r="1393" spans="1:4" x14ac:dyDescent="0.3">
      <c r="A1393" s="31">
        <v>1491</v>
      </c>
      <c r="B1393" s="32">
        <v>115</v>
      </c>
      <c r="C1393" s="32">
        <v>128</v>
      </c>
      <c r="D1393" s="34">
        <v>155.68817567568365</v>
      </c>
    </row>
    <row r="1394" spans="1:4" x14ac:dyDescent="0.3">
      <c r="A1394" s="31">
        <v>1492</v>
      </c>
      <c r="B1394" s="32">
        <v>115</v>
      </c>
      <c r="C1394" s="32">
        <v>128</v>
      </c>
      <c r="D1394" s="34">
        <v>155.67364864865664</v>
      </c>
    </row>
    <row r="1395" spans="1:4" x14ac:dyDescent="0.3">
      <c r="A1395" s="31">
        <v>1493</v>
      </c>
      <c r="B1395" s="32">
        <v>115</v>
      </c>
      <c r="C1395" s="32">
        <v>128</v>
      </c>
      <c r="D1395" s="34">
        <v>155.65912162162962</v>
      </c>
    </row>
    <row r="1396" spans="1:4" x14ac:dyDescent="0.3">
      <c r="A1396" s="31">
        <v>1494</v>
      </c>
      <c r="B1396" s="32">
        <v>115</v>
      </c>
      <c r="C1396" s="32">
        <v>128</v>
      </c>
      <c r="D1396" s="34">
        <v>155.64459459460261</v>
      </c>
    </row>
    <row r="1397" spans="1:4" x14ac:dyDescent="0.3">
      <c r="A1397" s="31">
        <v>1495</v>
      </c>
      <c r="B1397" s="32">
        <v>115</v>
      </c>
      <c r="C1397" s="32">
        <v>128</v>
      </c>
      <c r="D1397" s="34">
        <v>155.63006756757559</v>
      </c>
    </row>
    <row r="1398" spans="1:4" x14ac:dyDescent="0.3">
      <c r="A1398" s="31">
        <v>1496</v>
      </c>
      <c r="B1398" s="32">
        <v>115</v>
      </c>
      <c r="C1398" s="32">
        <v>128</v>
      </c>
      <c r="D1398" s="34">
        <v>155.61554054054858</v>
      </c>
    </row>
    <row r="1399" spans="1:4" x14ac:dyDescent="0.3">
      <c r="A1399" s="31">
        <v>1497</v>
      </c>
      <c r="B1399" s="32">
        <v>115</v>
      </c>
      <c r="C1399" s="32">
        <v>128</v>
      </c>
      <c r="D1399" s="34">
        <v>155.60101351352156</v>
      </c>
    </row>
    <row r="1400" spans="1:4" x14ac:dyDescent="0.3">
      <c r="A1400" s="31">
        <v>1498</v>
      </c>
      <c r="B1400" s="32">
        <v>115</v>
      </c>
      <c r="C1400" s="32">
        <v>128</v>
      </c>
      <c r="D1400" s="34">
        <v>155.58648648649455</v>
      </c>
    </row>
    <row r="1401" spans="1:4" x14ac:dyDescent="0.3">
      <c r="A1401" s="31">
        <v>1499</v>
      </c>
      <c r="B1401" s="32">
        <v>115</v>
      </c>
      <c r="C1401" s="32">
        <v>128</v>
      </c>
      <c r="D1401" s="34">
        <v>155.57195945946754</v>
      </c>
    </row>
    <row r="1402" spans="1:4" x14ac:dyDescent="0.3">
      <c r="A1402" s="35">
        <v>1500</v>
      </c>
      <c r="B1402" s="36">
        <v>115</v>
      </c>
      <c r="C1402" s="36">
        <v>128</v>
      </c>
      <c r="D1402" s="37">
        <v>155.55743243244052</v>
      </c>
    </row>
    <row r="1403" spans="1:4" x14ac:dyDescent="0.3">
      <c r="A1403" s="31">
        <v>1501</v>
      </c>
      <c r="B1403" s="32">
        <v>115</v>
      </c>
      <c r="C1403" s="32">
        <v>128</v>
      </c>
      <c r="D1403" s="34">
        <v>155.54290540541351</v>
      </c>
    </row>
    <row r="1404" spans="1:4" x14ac:dyDescent="0.3">
      <c r="A1404" s="31">
        <v>1502</v>
      </c>
      <c r="B1404" s="32">
        <v>115</v>
      </c>
      <c r="C1404" s="32">
        <v>128</v>
      </c>
      <c r="D1404" s="34">
        <v>155.52837837838649</v>
      </c>
    </row>
    <row r="1405" spans="1:4" x14ac:dyDescent="0.3">
      <c r="A1405" s="31">
        <v>1503</v>
      </c>
      <c r="B1405" s="32">
        <v>115</v>
      </c>
      <c r="C1405" s="32">
        <v>128</v>
      </c>
      <c r="D1405" s="34">
        <v>155.51385135135948</v>
      </c>
    </row>
    <row r="1406" spans="1:4" x14ac:dyDescent="0.3">
      <c r="A1406" s="31">
        <v>1504</v>
      </c>
      <c r="B1406" s="32">
        <v>115</v>
      </c>
      <c r="C1406" s="32">
        <v>128</v>
      </c>
      <c r="D1406" s="34">
        <v>155.49932432433246</v>
      </c>
    </row>
    <row r="1407" spans="1:4" x14ac:dyDescent="0.3">
      <c r="A1407" s="31">
        <v>1505</v>
      </c>
      <c r="B1407" s="32">
        <v>115</v>
      </c>
      <c r="C1407" s="32">
        <v>128</v>
      </c>
      <c r="D1407" s="34">
        <v>155.48479729730545</v>
      </c>
    </row>
    <row r="1408" spans="1:4" x14ac:dyDescent="0.3">
      <c r="A1408" s="31">
        <v>1506</v>
      </c>
      <c r="B1408" s="32">
        <v>115</v>
      </c>
      <c r="C1408" s="32">
        <v>128</v>
      </c>
      <c r="D1408" s="34">
        <v>155.47027027027843</v>
      </c>
    </row>
    <row r="1409" spans="1:4" x14ac:dyDescent="0.3">
      <c r="A1409" s="31">
        <v>1507</v>
      </c>
      <c r="B1409" s="32">
        <v>115</v>
      </c>
      <c r="C1409" s="32">
        <v>128</v>
      </c>
      <c r="D1409" s="34">
        <v>155.45574324325142</v>
      </c>
    </row>
    <row r="1410" spans="1:4" x14ac:dyDescent="0.3">
      <c r="A1410" s="31">
        <v>1508</v>
      </c>
      <c r="B1410" s="32">
        <v>115</v>
      </c>
      <c r="C1410" s="32">
        <v>128</v>
      </c>
      <c r="D1410" s="34">
        <v>155.4412162162244</v>
      </c>
    </row>
    <row r="1411" spans="1:4" x14ac:dyDescent="0.3">
      <c r="A1411" s="31">
        <v>1509</v>
      </c>
      <c r="B1411" s="32">
        <v>115</v>
      </c>
      <c r="C1411" s="32">
        <v>128</v>
      </c>
      <c r="D1411" s="34">
        <v>155.42668918919739</v>
      </c>
    </row>
    <row r="1412" spans="1:4" x14ac:dyDescent="0.3">
      <c r="A1412" s="31">
        <v>1510</v>
      </c>
      <c r="B1412" s="32">
        <v>115</v>
      </c>
      <c r="C1412" s="32">
        <v>128</v>
      </c>
      <c r="D1412" s="34">
        <v>155.41216216217038</v>
      </c>
    </row>
    <row r="1413" spans="1:4" x14ac:dyDescent="0.3">
      <c r="A1413" s="31">
        <v>1511</v>
      </c>
      <c r="B1413" s="32">
        <v>115</v>
      </c>
      <c r="C1413" s="32">
        <v>128</v>
      </c>
      <c r="D1413" s="34">
        <v>155.39763513514336</v>
      </c>
    </row>
    <row r="1414" spans="1:4" x14ac:dyDescent="0.3">
      <c r="A1414" s="31">
        <v>1512</v>
      </c>
      <c r="B1414" s="32">
        <v>115</v>
      </c>
      <c r="C1414" s="32">
        <v>128</v>
      </c>
      <c r="D1414" s="34">
        <v>155.38310810811635</v>
      </c>
    </row>
    <row r="1415" spans="1:4" x14ac:dyDescent="0.3">
      <c r="A1415" s="31">
        <v>1513</v>
      </c>
      <c r="B1415" s="32">
        <v>115</v>
      </c>
      <c r="C1415" s="32">
        <v>128</v>
      </c>
      <c r="D1415" s="34">
        <v>155.36858108108933</v>
      </c>
    </row>
    <row r="1416" spans="1:4" x14ac:dyDescent="0.3">
      <c r="A1416" s="31">
        <v>1514</v>
      </c>
      <c r="B1416" s="32">
        <v>115</v>
      </c>
      <c r="C1416" s="32">
        <v>128</v>
      </c>
      <c r="D1416" s="34">
        <v>155.35405405406232</v>
      </c>
    </row>
    <row r="1417" spans="1:4" x14ac:dyDescent="0.3">
      <c r="A1417" s="31">
        <v>1515</v>
      </c>
      <c r="B1417" s="32">
        <v>115</v>
      </c>
      <c r="C1417" s="32">
        <v>128</v>
      </c>
      <c r="D1417" s="34">
        <v>155.3395270270353</v>
      </c>
    </row>
    <row r="1418" spans="1:4" x14ac:dyDescent="0.3">
      <c r="A1418" s="31">
        <v>1516</v>
      </c>
      <c r="B1418" s="32">
        <v>115</v>
      </c>
      <c r="C1418" s="32">
        <v>128</v>
      </c>
      <c r="D1418" s="34">
        <v>155.32500000000829</v>
      </c>
    </row>
    <row r="1419" spans="1:4" x14ac:dyDescent="0.3">
      <c r="A1419" s="31">
        <v>1517</v>
      </c>
      <c r="B1419" s="32">
        <v>115</v>
      </c>
      <c r="C1419" s="32">
        <v>128</v>
      </c>
      <c r="D1419" s="34">
        <v>155.31047297298127</v>
      </c>
    </row>
    <row r="1420" spans="1:4" x14ac:dyDescent="0.3">
      <c r="A1420" s="31">
        <v>1518</v>
      </c>
      <c r="B1420" s="32">
        <v>115</v>
      </c>
      <c r="C1420" s="32">
        <v>128</v>
      </c>
      <c r="D1420" s="34">
        <v>155.29594594595426</v>
      </c>
    </row>
    <row r="1421" spans="1:4" x14ac:dyDescent="0.3">
      <c r="A1421" s="31">
        <v>1519</v>
      </c>
      <c r="B1421" s="32">
        <v>115</v>
      </c>
      <c r="C1421" s="32">
        <v>128</v>
      </c>
      <c r="D1421" s="34">
        <v>155.28141891892724</v>
      </c>
    </row>
    <row r="1422" spans="1:4" x14ac:dyDescent="0.3">
      <c r="A1422" s="31">
        <v>1520</v>
      </c>
      <c r="B1422" s="32">
        <v>115</v>
      </c>
      <c r="C1422" s="32">
        <v>128</v>
      </c>
      <c r="D1422" s="34">
        <v>155.26689189190023</v>
      </c>
    </row>
    <row r="1423" spans="1:4" x14ac:dyDescent="0.3">
      <c r="A1423" s="31">
        <v>1521</v>
      </c>
      <c r="B1423" s="32">
        <v>115</v>
      </c>
      <c r="C1423" s="32">
        <v>128</v>
      </c>
      <c r="D1423" s="34">
        <v>155.25236486487321</v>
      </c>
    </row>
    <row r="1424" spans="1:4" x14ac:dyDescent="0.3">
      <c r="A1424" s="31">
        <v>1522</v>
      </c>
      <c r="B1424" s="32">
        <v>115</v>
      </c>
      <c r="C1424" s="32">
        <v>128</v>
      </c>
      <c r="D1424" s="34">
        <v>155.2378378378462</v>
      </c>
    </row>
    <row r="1425" spans="1:4" x14ac:dyDescent="0.3">
      <c r="A1425" s="31">
        <v>1523</v>
      </c>
      <c r="B1425" s="32">
        <v>115</v>
      </c>
      <c r="C1425" s="32">
        <v>128</v>
      </c>
      <c r="D1425" s="34">
        <v>155.22331081081919</v>
      </c>
    </row>
    <row r="1426" spans="1:4" x14ac:dyDescent="0.3">
      <c r="A1426" s="31">
        <v>1524</v>
      </c>
      <c r="B1426" s="32">
        <v>115</v>
      </c>
      <c r="C1426" s="32">
        <v>128</v>
      </c>
      <c r="D1426" s="34">
        <v>155.20878378379217</v>
      </c>
    </row>
    <row r="1427" spans="1:4" x14ac:dyDescent="0.3">
      <c r="A1427" s="31">
        <v>1525</v>
      </c>
      <c r="B1427" s="32">
        <v>115</v>
      </c>
      <c r="C1427" s="32">
        <v>128</v>
      </c>
      <c r="D1427" s="34">
        <v>155.19425675676516</v>
      </c>
    </row>
    <row r="1428" spans="1:4" x14ac:dyDescent="0.3">
      <c r="A1428" s="31">
        <v>1526</v>
      </c>
      <c r="B1428" s="32">
        <v>115</v>
      </c>
      <c r="C1428" s="32">
        <v>128</v>
      </c>
      <c r="D1428" s="34">
        <v>155.17972972973814</v>
      </c>
    </row>
    <row r="1429" spans="1:4" x14ac:dyDescent="0.3">
      <c r="A1429" s="31">
        <v>1527</v>
      </c>
      <c r="B1429" s="32">
        <v>115</v>
      </c>
      <c r="C1429" s="32">
        <v>128</v>
      </c>
      <c r="D1429" s="34">
        <v>155.16520270271113</v>
      </c>
    </row>
    <row r="1430" spans="1:4" x14ac:dyDescent="0.3">
      <c r="A1430" s="31">
        <v>1528</v>
      </c>
      <c r="B1430" s="32">
        <v>115</v>
      </c>
      <c r="C1430" s="32">
        <v>128</v>
      </c>
      <c r="D1430" s="34">
        <v>155.15067567568411</v>
      </c>
    </row>
    <row r="1431" spans="1:4" x14ac:dyDescent="0.3">
      <c r="A1431" s="31">
        <v>1529</v>
      </c>
      <c r="B1431" s="32">
        <v>115</v>
      </c>
      <c r="C1431" s="32">
        <v>128</v>
      </c>
      <c r="D1431" s="34">
        <v>155.1361486486571</v>
      </c>
    </row>
    <row r="1432" spans="1:4" x14ac:dyDescent="0.3">
      <c r="A1432" s="31">
        <v>1530</v>
      </c>
      <c r="B1432" s="32">
        <v>115</v>
      </c>
      <c r="C1432" s="32">
        <v>128</v>
      </c>
      <c r="D1432" s="34">
        <v>155.12162162163008</v>
      </c>
    </row>
    <row r="1433" spans="1:4" x14ac:dyDescent="0.3">
      <c r="A1433" s="31">
        <v>1531</v>
      </c>
      <c r="B1433" s="32">
        <v>115</v>
      </c>
      <c r="C1433" s="32">
        <v>128</v>
      </c>
      <c r="D1433" s="34">
        <v>155.10709459460307</v>
      </c>
    </row>
    <row r="1434" spans="1:4" x14ac:dyDescent="0.3">
      <c r="A1434" s="31">
        <v>1532</v>
      </c>
      <c r="B1434" s="32">
        <v>115</v>
      </c>
      <c r="C1434" s="32">
        <v>128</v>
      </c>
      <c r="D1434" s="34">
        <v>155.09256756757605</v>
      </c>
    </row>
    <row r="1435" spans="1:4" x14ac:dyDescent="0.3">
      <c r="A1435" s="31">
        <v>1533</v>
      </c>
      <c r="B1435" s="32">
        <v>115</v>
      </c>
      <c r="C1435" s="32">
        <v>128</v>
      </c>
      <c r="D1435" s="34">
        <v>155.07804054054904</v>
      </c>
    </row>
    <row r="1436" spans="1:4" x14ac:dyDescent="0.3">
      <c r="A1436" s="31">
        <v>1534</v>
      </c>
      <c r="B1436" s="32">
        <v>115</v>
      </c>
      <c r="C1436" s="32">
        <v>128</v>
      </c>
      <c r="D1436" s="34">
        <v>155.06351351352203</v>
      </c>
    </row>
    <row r="1437" spans="1:4" x14ac:dyDescent="0.3">
      <c r="A1437" s="31">
        <v>1535</v>
      </c>
      <c r="B1437" s="32">
        <v>115</v>
      </c>
      <c r="C1437" s="32">
        <v>128</v>
      </c>
      <c r="D1437" s="34">
        <v>155.04898648649501</v>
      </c>
    </row>
    <row r="1438" spans="1:4" x14ac:dyDescent="0.3">
      <c r="A1438" s="31">
        <v>1536</v>
      </c>
      <c r="B1438" s="32">
        <v>115</v>
      </c>
      <c r="C1438" s="32">
        <v>128</v>
      </c>
      <c r="D1438" s="34">
        <v>155.034459459468</v>
      </c>
    </row>
    <row r="1439" spans="1:4" x14ac:dyDescent="0.3">
      <c r="A1439" s="31">
        <v>1537</v>
      </c>
      <c r="B1439" s="32">
        <v>115</v>
      </c>
      <c r="C1439" s="32">
        <v>128</v>
      </c>
      <c r="D1439" s="34">
        <v>155.01993243244098</v>
      </c>
    </row>
    <row r="1440" spans="1:4" x14ac:dyDescent="0.3">
      <c r="A1440" s="31">
        <v>1538</v>
      </c>
      <c r="B1440" s="32">
        <v>115</v>
      </c>
      <c r="C1440" s="32">
        <v>128</v>
      </c>
      <c r="D1440" s="34">
        <v>155.00540540541397</v>
      </c>
    </row>
    <row r="1441" spans="1:4" x14ac:dyDescent="0.3">
      <c r="A1441" s="31">
        <v>1539</v>
      </c>
      <c r="B1441" s="32">
        <v>115</v>
      </c>
      <c r="C1441" s="32">
        <v>128</v>
      </c>
      <c r="D1441" s="34">
        <v>154.99087837838695</v>
      </c>
    </row>
    <row r="1442" spans="1:4" x14ac:dyDescent="0.3">
      <c r="A1442" s="31">
        <v>1540</v>
      </c>
      <c r="B1442" s="32">
        <v>115</v>
      </c>
      <c r="C1442" s="32">
        <v>128</v>
      </c>
      <c r="D1442" s="34">
        <v>154.97635135135994</v>
      </c>
    </row>
    <row r="1443" spans="1:4" x14ac:dyDescent="0.3">
      <c r="A1443" s="31">
        <v>1541</v>
      </c>
      <c r="B1443" s="32">
        <v>115</v>
      </c>
      <c r="C1443" s="32">
        <v>128</v>
      </c>
      <c r="D1443" s="34">
        <v>154.96182432433292</v>
      </c>
    </row>
    <row r="1444" spans="1:4" x14ac:dyDescent="0.3">
      <c r="A1444" s="31">
        <v>1542</v>
      </c>
      <c r="B1444" s="32">
        <v>115</v>
      </c>
      <c r="C1444" s="32">
        <v>128</v>
      </c>
      <c r="D1444" s="34">
        <v>154.94729729730591</v>
      </c>
    </row>
    <row r="1445" spans="1:4" x14ac:dyDescent="0.3">
      <c r="A1445" s="31">
        <v>1543</v>
      </c>
      <c r="B1445" s="32">
        <v>115</v>
      </c>
      <c r="C1445" s="32">
        <v>128</v>
      </c>
      <c r="D1445" s="34">
        <v>154.93277027027889</v>
      </c>
    </row>
    <row r="1446" spans="1:4" x14ac:dyDescent="0.3">
      <c r="A1446" s="31">
        <v>1544</v>
      </c>
      <c r="B1446" s="32">
        <v>115</v>
      </c>
      <c r="C1446" s="32">
        <v>128</v>
      </c>
      <c r="D1446" s="34">
        <v>154.91824324325188</v>
      </c>
    </row>
    <row r="1447" spans="1:4" x14ac:dyDescent="0.3">
      <c r="A1447" s="31">
        <v>1545</v>
      </c>
      <c r="B1447" s="32">
        <v>115</v>
      </c>
      <c r="C1447" s="32">
        <v>128</v>
      </c>
      <c r="D1447" s="34">
        <v>154.90371621622486</v>
      </c>
    </row>
    <row r="1448" spans="1:4" x14ac:dyDescent="0.3">
      <c r="A1448" s="31">
        <v>1546</v>
      </c>
      <c r="B1448" s="32">
        <v>115</v>
      </c>
      <c r="C1448" s="32">
        <v>128</v>
      </c>
      <c r="D1448" s="34">
        <v>154.88918918919785</v>
      </c>
    </row>
    <row r="1449" spans="1:4" x14ac:dyDescent="0.3">
      <c r="A1449" s="31">
        <v>1547</v>
      </c>
      <c r="B1449" s="32">
        <v>115</v>
      </c>
      <c r="C1449" s="32">
        <v>128</v>
      </c>
      <c r="D1449" s="34">
        <v>154.87466216217084</v>
      </c>
    </row>
    <row r="1450" spans="1:4" x14ac:dyDescent="0.3">
      <c r="A1450" s="31">
        <v>1548</v>
      </c>
      <c r="B1450" s="32">
        <v>115</v>
      </c>
      <c r="C1450" s="32">
        <v>128</v>
      </c>
      <c r="D1450" s="34">
        <v>154.86013513514382</v>
      </c>
    </row>
    <row r="1451" spans="1:4" x14ac:dyDescent="0.3">
      <c r="A1451" s="31">
        <v>1549</v>
      </c>
      <c r="B1451" s="32">
        <v>115</v>
      </c>
      <c r="C1451" s="32">
        <v>128</v>
      </c>
      <c r="D1451" s="34">
        <v>154.84560810811681</v>
      </c>
    </row>
    <row r="1452" spans="1:4" x14ac:dyDescent="0.3">
      <c r="A1452" s="35">
        <v>1550</v>
      </c>
      <c r="B1452" s="37">
        <v>115</v>
      </c>
      <c r="C1452" s="37">
        <v>128</v>
      </c>
      <c r="D1452" s="37">
        <v>154.83108108108979</v>
      </c>
    </row>
    <row r="1453" spans="1:4" x14ac:dyDescent="0.3">
      <c r="A1453" s="31">
        <v>1551</v>
      </c>
      <c r="B1453" s="32">
        <v>115</v>
      </c>
      <c r="C1453" s="32">
        <v>128</v>
      </c>
      <c r="D1453" s="34">
        <v>154.81655405406278</v>
      </c>
    </row>
    <row r="1454" spans="1:4" x14ac:dyDescent="0.3">
      <c r="A1454" s="31">
        <v>1552</v>
      </c>
      <c r="B1454" s="32">
        <v>115</v>
      </c>
      <c r="C1454" s="32">
        <v>128</v>
      </c>
      <c r="D1454" s="34">
        <v>154.80202702703576</v>
      </c>
    </row>
    <row r="1455" spans="1:4" x14ac:dyDescent="0.3">
      <c r="A1455" s="31">
        <v>1553</v>
      </c>
      <c r="B1455" s="32">
        <v>115</v>
      </c>
      <c r="C1455" s="32">
        <v>128</v>
      </c>
      <c r="D1455" s="34">
        <v>154.78750000000875</v>
      </c>
    </row>
    <row r="1456" spans="1:4" x14ac:dyDescent="0.3">
      <c r="A1456" s="31">
        <v>1554</v>
      </c>
      <c r="B1456" s="32">
        <v>115</v>
      </c>
      <c r="C1456" s="32">
        <v>128</v>
      </c>
      <c r="D1456" s="34">
        <v>154.77297297298173</v>
      </c>
    </row>
    <row r="1457" spans="1:4" x14ac:dyDescent="0.3">
      <c r="A1457" s="31">
        <v>1555</v>
      </c>
      <c r="B1457" s="32">
        <v>115</v>
      </c>
      <c r="C1457" s="32">
        <v>128</v>
      </c>
      <c r="D1457" s="34">
        <v>154.75844594595472</v>
      </c>
    </row>
    <row r="1458" spans="1:4" x14ac:dyDescent="0.3">
      <c r="A1458" s="31">
        <v>1556</v>
      </c>
      <c r="B1458" s="32">
        <v>115</v>
      </c>
      <c r="C1458" s="32">
        <v>128</v>
      </c>
      <c r="D1458" s="34">
        <v>154.7439189189277</v>
      </c>
    </row>
    <row r="1459" spans="1:4" x14ac:dyDescent="0.3">
      <c r="A1459" s="31">
        <v>1557</v>
      </c>
      <c r="B1459" s="32">
        <v>115</v>
      </c>
      <c r="C1459" s="32">
        <v>128</v>
      </c>
      <c r="D1459" s="34">
        <v>154.72939189190069</v>
      </c>
    </row>
    <row r="1460" spans="1:4" x14ac:dyDescent="0.3">
      <c r="A1460" s="31">
        <v>1558</v>
      </c>
      <c r="B1460" s="32">
        <v>115</v>
      </c>
      <c r="C1460" s="32">
        <v>128</v>
      </c>
      <c r="D1460" s="34">
        <v>154.71486486487368</v>
      </c>
    </row>
    <row r="1461" spans="1:4" x14ac:dyDescent="0.3">
      <c r="A1461" s="31">
        <v>1559</v>
      </c>
      <c r="B1461" s="32">
        <v>115</v>
      </c>
      <c r="C1461" s="32">
        <v>128</v>
      </c>
      <c r="D1461" s="34">
        <v>154.70033783784666</v>
      </c>
    </row>
    <row r="1462" spans="1:4" x14ac:dyDescent="0.3">
      <c r="A1462" s="31">
        <v>1560</v>
      </c>
      <c r="B1462" s="32">
        <v>115</v>
      </c>
      <c r="C1462" s="32">
        <v>128</v>
      </c>
      <c r="D1462" s="34">
        <v>154.68581081081965</v>
      </c>
    </row>
    <row r="1463" spans="1:4" x14ac:dyDescent="0.3">
      <c r="A1463" s="31">
        <v>1561</v>
      </c>
      <c r="B1463" s="32">
        <v>115</v>
      </c>
      <c r="C1463" s="32">
        <v>128</v>
      </c>
      <c r="D1463" s="34">
        <v>154.67128378379263</v>
      </c>
    </row>
    <row r="1464" spans="1:4" x14ac:dyDescent="0.3">
      <c r="A1464" s="31">
        <v>1562</v>
      </c>
      <c r="B1464" s="32">
        <v>115</v>
      </c>
      <c r="C1464" s="32">
        <v>128</v>
      </c>
      <c r="D1464" s="34">
        <v>154.65675675676562</v>
      </c>
    </row>
    <row r="1465" spans="1:4" x14ac:dyDescent="0.3">
      <c r="A1465" s="31">
        <v>1563</v>
      </c>
      <c r="B1465" s="32">
        <v>115</v>
      </c>
      <c r="C1465" s="32">
        <v>128</v>
      </c>
      <c r="D1465" s="34">
        <v>154.6422297297386</v>
      </c>
    </row>
    <row r="1466" spans="1:4" x14ac:dyDescent="0.3">
      <c r="A1466" s="31">
        <v>1564</v>
      </c>
      <c r="B1466" s="32">
        <v>115</v>
      </c>
      <c r="C1466" s="32">
        <v>128</v>
      </c>
      <c r="D1466" s="34">
        <v>154.62770270271159</v>
      </c>
    </row>
    <row r="1467" spans="1:4" x14ac:dyDescent="0.3">
      <c r="A1467" s="31">
        <v>1565</v>
      </c>
      <c r="B1467" s="32">
        <v>115</v>
      </c>
      <c r="C1467" s="32">
        <v>128</v>
      </c>
      <c r="D1467" s="34">
        <v>154.61317567568457</v>
      </c>
    </row>
    <row r="1468" spans="1:4" x14ac:dyDescent="0.3">
      <c r="A1468" s="31">
        <v>1566</v>
      </c>
      <c r="B1468" s="32">
        <v>115</v>
      </c>
      <c r="C1468" s="32">
        <v>128</v>
      </c>
      <c r="D1468" s="34">
        <v>154.59864864865756</v>
      </c>
    </row>
    <row r="1469" spans="1:4" x14ac:dyDescent="0.3">
      <c r="A1469" s="31">
        <v>1567</v>
      </c>
      <c r="B1469" s="32">
        <v>115</v>
      </c>
      <c r="C1469" s="32">
        <v>128</v>
      </c>
      <c r="D1469" s="34">
        <v>154.58412162163054</v>
      </c>
    </row>
    <row r="1470" spans="1:4" x14ac:dyDescent="0.3">
      <c r="A1470" s="31">
        <v>1568</v>
      </c>
      <c r="B1470" s="32">
        <v>115</v>
      </c>
      <c r="C1470" s="32">
        <v>128</v>
      </c>
      <c r="D1470" s="34">
        <v>154.56959459460353</v>
      </c>
    </row>
    <row r="1471" spans="1:4" x14ac:dyDescent="0.3">
      <c r="A1471" s="31">
        <v>1569</v>
      </c>
      <c r="B1471" s="32">
        <v>115</v>
      </c>
      <c r="C1471" s="32">
        <v>128</v>
      </c>
      <c r="D1471" s="34">
        <v>154.55506756757651</v>
      </c>
    </row>
    <row r="1472" spans="1:4" x14ac:dyDescent="0.3">
      <c r="A1472" s="31">
        <v>1570</v>
      </c>
      <c r="B1472" s="32">
        <v>115</v>
      </c>
      <c r="C1472" s="32">
        <v>128</v>
      </c>
      <c r="D1472" s="34">
        <v>154.5405405405495</v>
      </c>
    </row>
    <row r="1473" spans="1:4" x14ac:dyDescent="0.3">
      <c r="A1473" s="31">
        <v>1571</v>
      </c>
      <c r="B1473" s="32">
        <v>115</v>
      </c>
      <c r="C1473" s="32">
        <v>128</v>
      </c>
      <c r="D1473" s="34">
        <v>154.52601351352249</v>
      </c>
    </row>
    <row r="1474" spans="1:4" x14ac:dyDescent="0.3">
      <c r="A1474" s="31">
        <v>1572</v>
      </c>
      <c r="B1474" s="32">
        <v>115</v>
      </c>
      <c r="C1474" s="32">
        <v>128</v>
      </c>
      <c r="D1474" s="34">
        <v>154.51148648649547</v>
      </c>
    </row>
    <row r="1475" spans="1:4" x14ac:dyDescent="0.3">
      <c r="A1475" s="31">
        <v>1573</v>
      </c>
      <c r="B1475" s="32">
        <v>115</v>
      </c>
      <c r="C1475" s="32">
        <v>128</v>
      </c>
      <c r="D1475" s="34">
        <v>154.49695945946846</v>
      </c>
    </row>
    <row r="1476" spans="1:4" x14ac:dyDescent="0.3">
      <c r="A1476" s="31">
        <v>1574</v>
      </c>
      <c r="B1476" s="32">
        <v>115</v>
      </c>
      <c r="C1476" s="32">
        <v>128</v>
      </c>
      <c r="D1476" s="34">
        <v>154.48243243244144</v>
      </c>
    </row>
    <row r="1477" spans="1:4" x14ac:dyDescent="0.3">
      <c r="A1477" s="31">
        <v>1575</v>
      </c>
      <c r="B1477" s="32">
        <v>115</v>
      </c>
      <c r="C1477" s="32">
        <v>128</v>
      </c>
      <c r="D1477" s="34">
        <v>154.46790540541443</v>
      </c>
    </row>
    <row r="1478" spans="1:4" x14ac:dyDescent="0.3">
      <c r="A1478" s="31">
        <v>1576</v>
      </c>
      <c r="B1478" s="32">
        <v>115</v>
      </c>
      <c r="C1478" s="32">
        <v>128</v>
      </c>
      <c r="D1478" s="34">
        <v>154.45337837838741</v>
      </c>
    </row>
    <row r="1479" spans="1:4" x14ac:dyDescent="0.3">
      <c r="A1479" s="31">
        <v>1577</v>
      </c>
      <c r="B1479" s="32">
        <v>115</v>
      </c>
      <c r="C1479" s="32">
        <v>128</v>
      </c>
      <c r="D1479" s="34">
        <v>154.4388513513604</v>
      </c>
    </row>
    <row r="1480" spans="1:4" x14ac:dyDescent="0.3">
      <c r="A1480" s="31">
        <v>1578</v>
      </c>
      <c r="B1480" s="32">
        <v>115</v>
      </c>
      <c r="C1480" s="32">
        <v>128</v>
      </c>
      <c r="D1480" s="34">
        <v>154.42432432433338</v>
      </c>
    </row>
    <row r="1481" spans="1:4" x14ac:dyDescent="0.3">
      <c r="A1481" s="31">
        <v>1579</v>
      </c>
      <c r="B1481" s="32">
        <v>115</v>
      </c>
      <c r="C1481" s="32">
        <v>128</v>
      </c>
      <c r="D1481" s="34">
        <v>154.40979729730637</v>
      </c>
    </row>
    <row r="1482" spans="1:4" x14ac:dyDescent="0.3">
      <c r="A1482" s="31">
        <v>1580</v>
      </c>
      <c r="B1482" s="32">
        <v>115</v>
      </c>
      <c r="C1482" s="32">
        <v>128</v>
      </c>
      <c r="D1482" s="34">
        <v>154.39527027027935</v>
      </c>
    </row>
    <row r="1483" spans="1:4" x14ac:dyDescent="0.3">
      <c r="A1483" s="31">
        <v>1581</v>
      </c>
      <c r="B1483" s="32">
        <v>115</v>
      </c>
      <c r="C1483" s="32">
        <v>128</v>
      </c>
      <c r="D1483" s="34">
        <v>154.38074324325234</v>
      </c>
    </row>
    <row r="1484" spans="1:4" x14ac:dyDescent="0.3">
      <c r="A1484" s="31">
        <v>1582</v>
      </c>
      <c r="B1484" s="32">
        <v>115</v>
      </c>
      <c r="C1484" s="32">
        <v>128</v>
      </c>
      <c r="D1484" s="34">
        <v>154.36621621622533</v>
      </c>
    </row>
    <row r="1485" spans="1:4" x14ac:dyDescent="0.3">
      <c r="A1485" s="31">
        <v>1583</v>
      </c>
      <c r="B1485" s="32">
        <v>115</v>
      </c>
      <c r="C1485" s="32">
        <v>128</v>
      </c>
      <c r="D1485" s="34">
        <v>154.35168918919831</v>
      </c>
    </row>
    <row r="1486" spans="1:4" x14ac:dyDescent="0.3">
      <c r="A1486" s="31">
        <v>1584</v>
      </c>
      <c r="B1486" s="32">
        <v>115</v>
      </c>
      <c r="C1486" s="32">
        <v>128</v>
      </c>
      <c r="D1486" s="34">
        <v>154.3371621621713</v>
      </c>
    </row>
    <row r="1487" spans="1:4" x14ac:dyDescent="0.3">
      <c r="A1487" s="31">
        <v>1585</v>
      </c>
      <c r="B1487" s="32">
        <v>115</v>
      </c>
      <c r="C1487" s="32">
        <v>128</v>
      </c>
      <c r="D1487" s="34">
        <v>154.32263513514428</v>
      </c>
    </row>
    <row r="1488" spans="1:4" x14ac:dyDescent="0.3">
      <c r="A1488" s="31">
        <v>1586</v>
      </c>
      <c r="B1488" s="32">
        <v>115</v>
      </c>
      <c r="C1488" s="32">
        <v>128</v>
      </c>
      <c r="D1488" s="34">
        <v>154.30810810811727</v>
      </c>
    </row>
    <row r="1489" spans="1:4" x14ac:dyDescent="0.3">
      <c r="A1489" s="31">
        <v>1587</v>
      </c>
      <c r="B1489" s="32">
        <v>115</v>
      </c>
      <c r="C1489" s="32">
        <v>128</v>
      </c>
      <c r="D1489" s="34">
        <v>154.29358108109025</v>
      </c>
    </row>
    <row r="1490" spans="1:4" x14ac:dyDescent="0.3">
      <c r="A1490" s="31">
        <v>1588</v>
      </c>
      <c r="B1490" s="32">
        <v>115</v>
      </c>
      <c r="C1490" s="32">
        <v>128</v>
      </c>
      <c r="D1490" s="34">
        <v>154.27905405406324</v>
      </c>
    </row>
    <row r="1491" spans="1:4" x14ac:dyDescent="0.3">
      <c r="A1491" s="31">
        <v>1589</v>
      </c>
      <c r="B1491" s="32">
        <v>115</v>
      </c>
      <c r="C1491" s="32">
        <v>128</v>
      </c>
      <c r="D1491" s="34">
        <v>154.26452702703622</v>
      </c>
    </row>
    <row r="1492" spans="1:4" x14ac:dyDescent="0.3">
      <c r="A1492" s="31">
        <v>1590</v>
      </c>
      <c r="B1492" s="32">
        <v>115</v>
      </c>
      <c r="C1492" s="32">
        <v>128</v>
      </c>
      <c r="D1492" s="34">
        <v>154.25</v>
      </c>
    </row>
    <row r="1493" spans="1:4" x14ac:dyDescent="0.3">
      <c r="A1493" s="31">
        <v>1591</v>
      </c>
      <c r="B1493" s="32">
        <v>115</v>
      </c>
      <c r="C1493" s="32">
        <v>128</v>
      </c>
      <c r="D1493" s="34">
        <v>154.23299632352942</v>
      </c>
    </row>
    <row r="1494" spans="1:4" x14ac:dyDescent="0.3">
      <c r="A1494" s="31">
        <v>1592</v>
      </c>
      <c r="B1494" s="32">
        <v>115</v>
      </c>
      <c r="C1494" s="32">
        <v>128</v>
      </c>
      <c r="D1494" s="34">
        <v>154.21599264705884</v>
      </c>
    </row>
    <row r="1495" spans="1:4" x14ac:dyDescent="0.3">
      <c r="A1495" s="31">
        <v>1593</v>
      </c>
      <c r="B1495" s="32">
        <v>115</v>
      </c>
      <c r="C1495" s="32">
        <v>128</v>
      </c>
      <c r="D1495" s="34">
        <v>154.19898897058826</v>
      </c>
    </row>
    <row r="1496" spans="1:4" x14ac:dyDescent="0.3">
      <c r="A1496" s="31">
        <v>1594</v>
      </c>
      <c r="B1496" s="32">
        <v>115</v>
      </c>
      <c r="C1496" s="32">
        <v>128</v>
      </c>
      <c r="D1496" s="34">
        <v>154.18198529411768</v>
      </c>
    </row>
    <row r="1497" spans="1:4" x14ac:dyDescent="0.3">
      <c r="A1497" s="31">
        <v>1595</v>
      </c>
      <c r="B1497" s="32">
        <v>115</v>
      </c>
      <c r="C1497" s="32">
        <v>128</v>
      </c>
      <c r="D1497" s="34">
        <v>154.1649816176471</v>
      </c>
    </row>
    <row r="1498" spans="1:4" x14ac:dyDescent="0.3">
      <c r="A1498" s="31">
        <v>1596</v>
      </c>
      <c r="B1498" s="32">
        <v>115</v>
      </c>
      <c r="C1498" s="32">
        <v>128</v>
      </c>
      <c r="D1498" s="34">
        <v>154.14797794117652</v>
      </c>
    </row>
    <row r="1499" spans="1:4" x14ac:dyDescent="0.3">
      <c r="A1499" s="31">
        <v>1597</v>
      </c>
      <c r="B1499" s="32">
        <v>115</v>
      </c>
      <c r="C1499" s="32">
        <v>128</v>
      </c>
      <c r="D1499" s="34">
        <v>154.13097426470594</v>
      </c>
    </row>
    <row r="1500" spans="1:4" x14ac:dyDescent="0.3">
      <c r="A1500" s="31">
        <v>1598</v>
      </c>
      <c r="B1500" s="32">
        <v>115</v>
      </c>
      <c r="C1500" s="32">
        <v>128</v>
      </c>
      <c r="D1500" s="34">
        <v>154.11397058823536</v>
      </c>
    </row>
    <row r="1501" spans="1:4" x14ac:dyDescent="0.3">
      <c r="A1501" s="31">
        <v>1599</v>
      </c>
      <c r="B1501" s="32">
        <v>115</v>
      </c>
      <c r="C1501" s="32">
        <v>128</v>
      </c>
      <c r="D1501" s="34">
        <v>154.09696691176478</v>
      </c>
    </row>
    <row r="1502" spans="1:4" x14ac:dyDescent="0.3">
      <c r="A1502" s="35">
        <v>1600</v>
      </c>
      <c r="B1502" s="37">
        <v>115</v>
      </c>
      <c r="C1502" s="37">
        <v>128</v>
      </c>
      <c r="D1502" s="37">
        <v>154.0799632352942</v>
      </c>
    </row>
    <row r="1503" spans="1:4" x14ac:dyDescent="0.3">
      <c r="A1503" s="31">
        <v>1601</v>
      </c>
      <c r="B1503" s="32">
        <v>115</v>
      </c>
      <c r="C1503" s="32">
        <v>128</v>
      </c>
      <c r="D1503" s="34">
        <v>154.06295955882362</v>
      </c>
    </row>
    <row r="1504" spans="1:4" x14ac:dyDescent="0.3">
      <c r="A1504" s="31">
        <v>1602</v>
      </c>
      <c r="B1504" s="32">
        <v>115</v>
      </c>
      <c r="C1504" s="32">
        <v>128</v>
      </c>
      <c r="D1504" s="34">
        <v>154.04595588235304</v>
      </c>
    </row>
    <row r="1505" spans="1:4" x14ac:dyDescent="0.3">
      <c r="A1505" s="31">
        <v>1603</v>
      </c>
      <c r="B1505" s="32">
        <v>115</v>
      </c>
      <c r="C1505" s="32">
        <v>128</v>
      </c>
      <c r="D1505" s="34">
        <v>154.02895220588246</v>
      </c>
    </row>
    <row r="1506" spans="1:4" x14ac:dyDescent="0.3">
      <c r="A1506" s="31">
        <v>1604</v>
      </c>
      <c r="B1506" s="32">
        <v>115</v>
      </c>
      <c r="C1506" s="32">
        <v>128</v>
      </c>
      <c r="D1506" s="34">
        <v>154.01194852941188</v>
      </c>
    </row>
    <row r="1507" spans="1:4" x14ac:dyDescent="0.3">
      <c r="A1507" s="31">
        <v>1605</v>
      </c>
      <c r="B1507" s="32">
        <v>115</v>
      </c>
      <c r="C1507" s="32">
        <v>128</v>
      </c>
      <c r="D1507" s="34">
        <v>153.9949448529413</v>
      </c>
    </row>
    <row r="1508" spans="1:4" x14ac:dyDescent="0.3">
      <c r="A1508" s="31">
        <v>1606</v>
      </c>
      <c r="B1508" s="32">
        <v>115</v>
      </c>
      <c r="C1508" s="32">
        <v>128</v>
      </c>
      <c r="D1508" s="34">
        <v>153.97794117647072</v>
      </c>
    </row>
    <row r="1509" spans="1:4" x14ac:dyDescent="0.3">
      <c r="A1509" s="31">
        <v>1607</v>
      </c>
      <c r="B1509" s="32">
        <v>115</v>
      </c>
      <c r="C1509" s="32">
        <v>128</v>
      </c>
      <c r="D1509" s="34">
        <v>153.96093750000014</v>
      </c>
    </row>
    <row r="1510" spans="1:4" x14ac:dyDescent="0.3">
      <c r="A1510" s="31">
        <v>1608</v>
      </c>
      <c r="B1510" s="32">
        <v>115</v>
      </c>
      <c r="C1510" s="32">
        <v>128</v>
      </c>
      <c r="D1510" s="34">
        <v>153.94393382352956</v>
      </c>
    </row>
    <row r="1511" spans="1:4" x14ac:dyDescent="0.3">
      <c r="A1511" s="31">
        <v>1609</v>
      </c>
      <c r="B1511" s="32">
        <v>115</v>
      </c>
      <c r="C1511" s="32">
        <v>128</v>
      </c>
      <c r="D1511" s="34">
        <v>153.92693014705898</v>
      </c>
    </row>
    <row r="1512" spans="1:4" x14ac:dyDescent="0.3">
      <c r="A1512" s="31">
        <v>1610</v>
      </c>
      <c r="B1512" s="32">
        <v>115</v>
      </c>
      <c r="C1512" s="32">
        <v>128</v>
      </c>
      <c r="D1512" s="34">
        <v>153.9099264705884</v>
      </c>
    </row>
    <row r="1513" spans="1:4" x14ac:dyDescent="0.3">
      <c r="A1513" s="31">
        <v>1611</v>
      </c>
      <c r="B1513" s="32">
        <v>115</v>
      </c>
      <c r="C1513" s="32">
        <v>128</v>
      </c>
      <c r="D1513" s="34">
        <v>153.89292279411782</v>
      </c>
    </row>
    <row r="1514" spans="1:4" x14ac:dyDescent="0.3">
      <c r="A1514" s="31">
        <v>1612</v>
      </c>
      <c r="B1514" s="32">
        <v>115</v>
      </c>
      <c r="C1514" s="32">
        <v>128</v>
      </c>
      <c r="D1514" s="34">
        <v>153.87591911764724</v>
      </c>
    </row>
    <row r="1515" spans="1:4" x14ac:dyDescent="0.3">
      <c r="A1515" s="31">
        <v>1613</v>
      </c>
      <c r="B1515" s="32">
        <v>115</v>
      </c>
      <c r="C1515" s="32">
        <v>128</v>
      </c>
      <c r="D1515" s="34">
        <v>153.85891544117666</v>
      </c>
    </row>
    <row r="1516" spans="1:4" x14ac:dyDescent="0.3">
      <c r="A1516" s="31">
        <v>1614</v>
      </c>
      <c r="B1516" s="32">
        <v>115</v>
      </c>
      <c r="C1516" s="32">
        <v>128</v>
      </c>
      <c r="D1516" s="34">
        <v>153.84191176470608</v>
      </c>
    </row>
    <row r="1517" spans="1:4" x14ac:dyDescent="0.3">
      <c r="A1517" s="31">
        <v>1615</v>
      </c>
      <c r="B1517" s="32">
        <v>115</v>
      </c>
      <c r="C1517" s="32">
        <v>128</v>
      </c>
      <c r="D1517" s="34">
        <v>153.8249080882355</v>
      </c>
    </row>
    <row r="1518" spans="1:4" x14ac:dyDescent="0.3">
      <c r="A1518" s="31">
        <v>1616</v>
      </c>
      <c r="B1518" s="32">
        <v>115</v>
      </c>
      <c r="C1518" s="32">
        <v>128</v>
      </c>
      <c r="D1518" s="34">
        <v>153.80790441176492</v>
      </c>
    </row>
    <row r="1519" spans="1:4" x14ac:dyDescent="0.3">
      <c r="A1519" s="31">
        <v>1617</v>
      </c>
      <c r="B1519" s="32">
        <v>115</v>
      </c>
      <c r="C1519" s="32">
        <v>128</v>
      </c>
      <c r="D1519" s="34">
        <v>153.79090073529434</v>
      </c>
    </row>
    <row r="1520" spans="1:4" x14ac:dyDescent="0.3">
      <c r="A1520" s="31">
        <v>1618</v>
      </c>
      <c r="B1520" s="32">
        <v>115</v>
      </c>
      <c r="C1520" s="32">
        <v>128</v>
      </c>
      <c r="D1520" s="34">
        <v>153.77389705882376</v>
      </c>
    </row>
    <row r="1521" spans="1:4" x14ac:dyDescent="0.3">
      <c r="A1521" s="31">
        <v>1619</v>
      </c>
      <c r="B1521" s="32">
        <v>115</v>
      </c>
      <c r="C1521" s="32">
        <v>128</v>
      </c>
      <c r="D1521" s="34">
        <v>153.75689338235318</v>
      </c>
    </row>
    <row r="1522" spans="1:4" x14ac:dyDescent="0.3">
      <c r="A1522" s="31">
        <v>1620</v>
      </c>
      <c r="B1522" s="32">
        <v>115</v>
      </c>
      <c r="C1522" s="32">
        <v>128</v>
      </c>
      <c r="D1522" s="34">
        <v>153.7398897058826</v>
      </c>
    </row>
    <row r="1523" spans="1:4" x14ac:dyDescent="0.3">
      <c r="A1523" s="31">
        <v>1621</v>
      </c>
      <c r="B1523" s="32">
        <v>115</v>
      </c>
      <c r="C1523" s="32">
        <v>128</v>
      </c>
      <c r="D1523" s="34">
        <v>153.72288602941202</v>
      </c>
    </row>
    <row r="1524" spans="1:4" x14ac:dyDescent="0.3">
      <c r="A1524" s="31">
        <v>1622</v>
      </c>
      <c r="B1524" s="32">
        <v>115</v>
      </c>
      <c r="C1524" s="32">
        <v>128</v>
      </c>
      <c r="D1524" s="34">
        <v>153.70588235294144</v>
      </c>
    </row>
    <row r="1525" spans="1:4" x14ac:dyDescent="0.3">
      <c r="A1525" s="31">
        <v>1623</v>
      </c>
      <c r="B1525" s="32">
        <v>115</v>
      </c>
      <c r="C1525" s="32">
        <v>128</v>
      </c>
      <c r="D1525" s="34">
        <v>153.68887867647086</v>
      </c>
    </row>
    <row r="1526" spans="1:4" x14ac:dyDescent="0.3">
      <c r="A1526" s="31">
        <v>1624</v>
      </c>
      <c r="B1526" s="32">
        <v>115</v>
      </c>
      <c r="C1526" s="32">
        <v>128</v>
      </c>
      <c r="D1526" s="34">
        <v>153.67187500000028</v>
      </c>
    </row>
    <row r="1527" spans="1:4" x14ac:dyDescent="0.3">
      <c r="A1527" s="31">
        <v>1625</v>
      </c>
      <c r="B1527" s="32">
        <v>115</v>
      </c>
      <c r="C1527" s="32">
        <v>128</v>
      </c>
      <c r="D1527" s="34">
        <v>153.6548713235297</v>
      </c>
    </row>
    <row r="1528" spans="1:4" x14ac:dyDescent="0.3">
      <c r="A1528" s="31">
        <v>1626</v>
      </c>
      <c r="B1528" s="32">
        <v>115</v>
      </c>
      <c r="C1528" s="32">
        <v>128</v>
      </c>
      <c r="D1528" s="34">
        <v>153.63786764705912</v>
      </c>
    </row>
    <row r="1529" spans="1:4" x14ac:dyDescent="0.3">
      <c r="A1529" s="31">
        <v>1627</v>
      </c>
      <c r="B1529" s="32">
        <v>115</v>
      </c>
      <c r="C1529" s="32">
        <v>128</v>
      </c>
      <c r="D1529" s="34">
        <v>153.62086397058854</v>
      </c>
    </row>
    <row r="1530" spans="1:4" x14ac:dyDescent="0.3">
      <c r="A1530" s="31">
        <v>1628</v>
      </c>
      <c r="B1530" s="32">
        <v>115</v>
      </c>
      <c r="C1530" s="32">
        <v>128</v>
      </c>
      <c r="D1530" s="34">
        <v>153.60386029411796</v>
      </c>
    </row>
    <row r="1531" spans="1:4" x14ac:dyDescent="0.3">
      <c r="A1531" s="31">
        <v>1629</v>
      </c>
      <c r="B1531" s="32">
        <v>115</v>
      </c>
      <c r="C1531" s="32">
        <v>128</v>
      </c>
      <c r="D1531" s="34">
        <v>153.58685661764738</v>
      </c>
    </row>
    <row r="1532" spans="1:4" x14ac:dyDescent="0.3">
      <c r="A1532" s="31">
        <v>1630</v>
      </c>
      <c r="B1532" s="32">
        <v>115</v>
      </c>
      <c r="C1532" s="32">
        <v>128</v>
      </c>
      <c r="D1532" s="34">
        <v>153.5698529411768</v>
      </c>
    </row>
    <row r="1533" spans="1:4" x14ac:dyDescent="0.3">
      <c r="A1533" s="31">
        <v>1631</v>
      </c>
      <c r="B1533" s="32">
        <v>115</v>
      </c>
      <c r="C1533" s="32">
        <v>128</v>
      </c>
      <c r="D1533" s="34">
        <v>153.55284926470623</v>
      </c>
    </row>
    <row r="1534" spans="1:4" x14ac:dyDescent="0.3">
      <c r="A1534" s="31">
        <v>1632</v>
      </c>
      <c r="B1534" s="32">
        <v>115</v>
      </c>
      <c r="C1534" s="32">
        <v>128</v>
      </c>
      <c r="D1534" s="34">
        <v>153.53584558823565</v>
      </c>
    </row>
    <row r="1535" spans="1:4" x14ac:dyDescent="0.3">
      <c r="A1535" s="31">
        <v>1633</v>
      </c>
      <c r="B1535" s="32">
        <v>115</v>
      </c>
      <c r="C1535" s="32">
        <v>128</v>
      </c>
      <c r="D1535" s="34">
        <v>153.51884191176507</v>
      </c>
    </row>
    <row r="1536" spans="1:4" x14ac:dyDescent="0.3">
      <c r="A1536" s="31">
        <v>1634</v>
      </c>
      <c r="B1536" s="32">
        <v>115</v>
      </c>
      <c r="C1536" s="32">
        <v>128</v>
      </c>
      <c r="D1536" s="34">
        <v>153.50183823529449</v>
      </c>
    </row>
    <row r="1537" spans="1:4" x14ac:dyDescent="0.3">
      <c r="A1537" s="31">
        <v>1635</v>
      </c>
      <c r="B1537" s="32">
        <v>115</v>
      </c>
      <c r="C1537" s="32">
        <v>128</v>
      </c>
      <c r="D1537" s="34">
        <v>153.48483455882391</v>
      </c>
    </row>
    <row r="1538" spans="1:4" x14ac:dyDescent="0.3">
      <c r="A1538" s="31">
        <v>1636</v>
      </c>
      <c r="B1538" s="32">
        <v>115</v>
      </c>
      <c r="C1538" s="32">
        <v>128</v>
      </c>
      <c r="D1538" s="34">
        <v>153.46783088235333</v>
      </c>
    </row>
    <row r="1539" spans="1:4" x14ac:dyDescent="0.3">
      <c r="A1539" s="31">
        <v>1637</v>
      </c>
      <c r="B1539" s="32">
        <v>115</v>
      </c>
      <c r="C1539" s="32">
        <v>128</v>
      </c>
      <c r="D1539" s="34">
        <v>153.45082720588275</v>
      </c>
    </row>
    <row r="1540" spans="1:4" x14ac:dyDescent="0.3">
      <c r="A1540" s="31">
        <v>1638</v>
      </c>
      <c r="B1540" s="32">
        <v>115</v>
      </c>
      <c r="C1540" s="32">
        <v>128</v>
      </c>
      <c r="D1540" s="34">
        <v>153.43382352941217</v>
      </c>
    </row>
    <row r="1541" spans="1:4" x14ac:dyDescent="0.3">
      <c r="A1541" s="31">
        <v>1639</v>
      </c>
      <c r="B1541" s="32">
        <v>115</v>
      </c>
      <c r="C1541" s="32">
        <v>128</v>
      </c>
      <c r="D1541" s="34">
        <v>153.41681985294159</v>
      </c>
    </row>
    <row r="1542" spans="1:4" x14ac:dyDescent="0.3">
      <c r="A1542" s="31">
        <v>1640</v>
      </c>
      <c r="B1542" s="32">
        <v>115</v>
      </c>
      <c r="C1542" s="32">
        <v>128</v>
      </c>
      <c r="D1542" s="34">
        <v>153.39981617647101</v>
      </c>
    </row>
    <row r="1543" spans="1:4" x14ac:dyDescent="0.3">
      <c r="A1543" s="31">
        <v>1641</v>
      </c>
      <c r="B1543" s="32">
        <v>115</v>
      </c>
      <c r="C1543" s="32">
        <v>128</v>
      </c>
      <c r="D1543" s="34">
        <v>153.38281250000043</v>
      </c>
    </row>
    <row r="1544" spans="1:4" x14ac:dyDescent="0.3">
      <c r="A1544" s="31">
        <v>1642</v>
      </c>
      <c r="B1544" s="32">
        <v>115</v>
      </c>
      <c r="C1544" s="32">
        <v>128</v>
      </c>
      <c r="D1544" s="34">
        <v>153.36580882352985</v>
      </c>
    </row>
    <row r="1545" spans="1:4" x14ac:dyDescent="0.3">
      <c r="A1545" s="31">
        <v>1643</v>
      </c>
      <c r="B1545" s="32">
        <v>115</v>
      </c>
      <c r="C1545" s="32">
        <v>128</v>
      </c>
      <c r="D1545" s="34">
        <v>153.34880514705927</v>
      </c>
    </row>
    <row r="1546" spans="1:4" x14ac:dyDescent="0.3">
      <c r="A1546" s="31">
        <v>1644</v>
      </c>
      <c r="B1546" s="32">
        <v>115</v>
      </c>
      <c r="C1546" s="32">
        <v>128</v>
      </c>
      <c r="D1546" s="34">
        <v>153.33180147058869</v>
      </c>
    </row>
    <row r="1547" spans="1:4" x14ac:dyDescent="0.3">
      <c r="A1547" s="31">
        <v>1645</v>
      </c>
      <c r="B1547" s="32">
        <v>115</v>
      </c>
      <c r="C1547" s="32">
        <v>128</v>
      </c>
      <c r="D1547" s="34">
        <v>153.31479779411811</v>
      </c>
    </row>
    <row r="1548" spans="1:4" x14ac:dyDescent="0.3">
      <c r="A1548" s="31">
        <v>1646</v>
      </c>
      <c r="B1548" s="32">
        <v>115</v>
      </c>
      <c r="C1548" s="32">
        <v>128</v>
      </c>
      <c r="D1548" s="34">
        <v>153.29779411764753</v>
      </c>
    </row>
    <row r="1549" spans="1:4" x14ac:dyDescent="0.3">
      <c r="A1549" s="31">
        <v>1647</v>
      </c>
      <c r="B1549" s="32">
        <v>115</v>
      </c>
      <c r="C1549" s="32">
        <v>128</v>
      </c>
      <c r="D1549" s="34">
        <v>153.28079044117695</v>
      </c>
    </row>
    <row r="1550" spans="1:4" x14ac:dyDescent="0.3">
      <c r="A1550" s="31">
        <v>1648</v>
      </c>
      <c r="B1550" s="32">
        <v>115</v>
      </c>
      <c r="C1550" s="32">
        <v>128</v>
      </c>
      <c r="D1550" s="34">
        <v>153.26378676470637</v>
      </c>
    </row>
    <row r="1551" spans="1:4" x14ac:dyDescent="0.3">
      <c r="A1551" s="31">
        <v>1649</v>
      </c>
      <c r="B1551" s="32">
        <v>115</v>
      </c>
      <c r="C1551" s="32">
        <v>128</v>
      </c>
      <c r="D1551" s="34">
        <v>153.24678308823579</v>
      </c>
    </row>
    <row r="1552" spans="1:4" x14ac:dyDescent="0.3">
      <c r="A1552" s="35">
        <v>1650</v>
      </c>
      <c r="B1552" s="37">
        <v>115</v>
      </c>
      <c r="C1552" s="37">
        <v>128</v>
      </c>
      <c r="D1552" s="37">
        <v>153.22977941176521</v>
      </c>
    </row>
    <row r="1553" spans="1:4" x14ac:dyDescent="0.3">
      <c r="A1553" s="31">
        <v>1651</v>
      </c>
      <c r="B1553" s="32">
        <v>115</v>
      </c>
      <c r="C1553" s="32">
        <v>128</v>
      </c>
      <c r="D1553" s="34">
        <v>153.21277573529463</v>
      </c>
    </row>
    <row r="1554" spans="1:4" x14ac:dyDescent="0.3">
      <c r="A1554" s="31">
        <v>1652</v>
      </c>
      <c r="B1554" s="32">
        <v>115</v>
      </c>
      <c r="C1554" s="32">
        <v>128</v>
      </c>
      <c r="D1554" s="34">
        <v>153.19577205882405</v>
      </c>
    </row>
    <row r="1555" spans="1:4" x14ac:dyDescent="0.3">
      <c r="A1555" s="31">
        <v>1653</v>
      </c>
      <c r="B1555" s="32">
        <v>115</v>
      </c>
      <c r="C1555" s="32">
        <v>128</v>
      </c>
      <c r="D1555" s="34">
        <v>153.17876838235347</v>
      </c>
    </row>
    <row r="1556" spans="1:4" x14ac:dyDescent="0.3">
      <c r="A1556" s="31">
        <v>1654</v>
      </c>
      <c r="B1556" s="32">
        <v>115</v>
      </c>
      <c r="C1556" s="32">
        <v>128</v>
      </c>
      <c r="D1556" s="34">
        <v>153.16176470588289</v>
      </c>
    </row>
    <row r="1557" spans="1:4" x14ac:dyDescent="0.3">
      <c r="A1557" s="31">
        <v>1655</v>
      </c>
      <c r="B1557" s="32">
        <v>115</v>
      </c>
      <c r="C1557" s="32">
        <v>128</v>
      </c>
      <c r="D1557" s="34">
        <v>153.14476102941231</v>
      </c>
    </row>
    <row r="1558" spans="1:4" x14ac:dyDescent="0.3">
      <c r="A1558" s="31">
        <v>1656</v>
      </c>
      <c r="B1558" s="32">
        <v>115</v>
      </c>
      <c r="C1558" s="32">
        <v>128</v>
      </c>
      <c r="D1558" s="34">
        <v>153.12775735294173</v>
      </c>
    </row>
    <row r="1559" spans="1:4" x14ac:dyDescent="0.3">
      <c r="A1559" s="31">
        <v>1657</v>
      </c>
      <c r="B1559" s="32">
        <v>115</v>
      </c>
      <c r="C1559" s="32">
        <v>128</v>
      </c>
      <c r="D1559" s="34">
        <v>153.11075367647115</v>
      </c>
    </row>
    <row r="1560" spans="1:4" x14ac:dyDescent="0.3">
      <c r="A1560" s="31">
        <v>1658</v>
      </c>
      <c r="B1560" s="32">
        <v>115</v>
      </c>
      <c r="C1560" s="32">
        <v>128</v>
      </c>
      <c r="D1560" s="34">
        <v>153.09375000000057</v>
      </c>
    </row>
    <row r="1561" spans="1:4" x14ac:dyDescent="0.3">
      <c r="A1561" s="31">
        <v>1659</v>
      </c>
      <c r="B1561" s="32">
        <v>115</v>
      </c>
      <c r="C1561" s="32">
        <v>128</v>
      </c>
      <c r="D1561" s="34">
        <v>153.07674632352999</v>
      </c>
    </row>
    <row r="1562" spans="1:4" x14ac:dyDescent="0.3">
      <c r="A1562" s="31">
        <v>1660</v>
      </c>
      <c r="B1562" s="32">
        <v>115</v>
      </c>
      <c r="C1562" s="32">
        <v>128</v>
      </c>
      <c r="D1562" s="34">
        <v>153.05974264705941</v>
      </c>
    </row>
    <row r="1563" spans="1:4" x14ac:dyDescent="0.3">
      <c r="A1563" s="31">
        <v>1661</v>
      </c>
      <c r="B1563" s="32">
        <v>115</v>
      </c>
      <c r="C1563" s="32">
        <v>128</v>
      </c>
      <c r="D1563" s="34">
        <v>153.04273897058883</v>
      </c>
    </row>
    <row r="1564" spans="1:4" x14ac:dyDescent="0.3">
      <c r="A1564" s="31">
        <v>1662</v>
      </c>
      <c r="B1564" s="32">
        <v>115</v>
      </c>
      <c r="C1564" s="32">
        <v>128</v>
      </c>
      <c r="D1564" s="34">
        <v>153.02573529411825</v>
      </c>
    </row>
    <row r="1565" spans="1:4" x14ac:dyDescent="0.3">
      <c r="A1565" s="31">
        <v>1663</v>
      </c>
      <c r="B1565" s="32">
        <v>115</v>
      </c>
      <c r="C1565" s="32">
        <v>128</v>
      </c>
      <c r="D1565" s="34">
        <v>153.00873161764767</v>
      </c>
    </row>
    <row r="1566" spans="1:4" x14ac:dyDescent="0.3">
      <c r="A1566" s="31">
        <v>1664</v>
      </c>
      <c r="B1566" s="32">
        <v>115</v>
      </c>
      <c r="C1566" s="32">
        <v>128</v>
      </c>
      <c r="D1566" s="34">
        <v>152.99172794117709</v>
      </c>
    </row>
    <row r="1567" spans="1:4" x14ac:dyDescent="0.3">
      <c r="A1567" s="31">
        <v>1665</v>
      </c>
      <c r="B1567" s="32">
        <v>115</v>
      </c>
      <c r="C1567" s="32">
        <v>128</v>
      </c>
      <c r="D1567" s="34">
        <v>152.97472426470651</v>
      </c>
    </row>
    <row r="1568" spans="1:4" x14ac:dyDescent="0.3">
      <c r="A1568" s="31">
        <v>1666</v>
      </c>
      <c r="B1568" s="32">
        <v>115</v>
      </c>
      <c r="C1568" s="32">
        <v>128</v>
      </c>
      <c r="D1568" s="34">
        <v>152.95772058823593</v>
      </c>
    </row>
    <row r="1569" spans="1:4" x14ac:dyDescent="0.3">
      <c r="A1569" s="31">
        <v>1667</v>
      </c>
      <c r="B1569" s="32">
        <v>115</v>
      </c>
      <c r="C1569" s="32">
        <v>128</v>
      </c>
      <c r="D1569" s="34">
        <v>152.94071691176535</v>
      </c>
    </row>
    <row r="1570" spans="1:4" x14ac:dyDescent="0.3">
      <c r="A1570" s="31">
        <v>1668</v>
      </c>
      <c r="B1570" s="32">
        <v>115</v>
      </c>
      <c r="C1570" s="32">
        <v>128</v>
      </c>
      <c r="D1570" s="34">
        <v>152.92371323529477</v>
      </c>
    </row>
    <row r="1571" spans="1:4" x14ac:dyDescent="0.3">
      <c r="A1571" s="31">
        <v>1669</v>
      </c>
      <c r="B1571" s="32">
        <v>115</v>
      </c>
      <c r="C1571" s="32">
        <v>128</v>
      </c>
      <c r="D1571" s="34">
        <v>152.90670955882419</v>
      </c>
    </row>
    <row r="1572" spans="1:4" x14ac:dyDescent="0.3">
      <c r="A1572" s="31">
        <v>1670</v>
      </c>
      <c r="B1572" s="32">
        <v>115</v>
      </c>
      <c r="C1572" s="32">
        <v>128</v>
      </c>
      <c r="D1572" s="34">
        <v>152.88970588235361</v>
      </c>
    </row>
    <row r="1573" spans="1:4" x14ac:dyDescent="0.3">
      <c r="A1573" s="31">
        <v>1671</v>
      </c>
      <c r="B1573" s="32">
        <v>115</v>
      </c>
      <c r="C1573" s="32">
        <v>128</v>
      </c>
      <c r="D1573" s="34">
        <v>152.87270220588303</v>
      </c>
    </row>
    <row r="1574" spans="1:4" x14ac:dyDescent="0.3">
      <c r="A1574" s="31">
        <v>1672</v>
      </c>
      <c r="B1574" s="32">
        <v>115</v>
      </c>
      <c r="C1574" s="32">
        <v>128</v>
      </c>
      <c r="D1574" s="34">
        <v>152.85569852941245</v>
      </c>
    </row>
    <row r="1575" spans="1:4" x14ac:dyDescent="0.3">
      <c r="A1575" s="31">
        <v>1673</v>
      </c>
      <c r="B1575" s="32">
        <v>115</v>
      </c>
      <c r="C1575" s="32">
        <v>128</v>
      </c>
      <c r="D1575" s="34">
        <v>152.83869485294187</v>
      </c>
    </row>
    <row r="1576" spans="1:4" x14ac:dyDescent="0.3">
      <c r="A1576" s="31">
        <v>1674</v>
      </c>
      <c r="B1576" s="32">
        <v>115</v>
      </c>
      <c r="C1576" s="32">
        <v>128</v>
      </c>
      <c r="D1576" s="34">
        <v>152.82169117647129</v>
      </c>
    </row>
    <row r="1577" spans="1:4" x14ac:dyDescent="0.3">
      <c r="A1577" s="31">
        <v>1675</v>
      </c>
      <c r="B1577" s="32">
        <v>115</v>
      </c>
      <c r="C1577" s="32">
        <v>128</v>
      </c>
      <c r="D1577" s="34">
        <v>152.80468750000071</v>
      </c>
    </row>
    <row r="1578" spans="1:4" x14ac:dyDescent="0.3">
      <c r="A1578" s="31">
        <v>1676</v>
      </c>
      <c r="B1578" s="32">
        <v>115</v>
      </c>
      <c r="C1578" s="32">
        <v>128</v>
      </c>
      <c r="D1578" s="34">
        <v>152.78768382353013</v>
      </c>
    </row>
    <row r="1579" spans="1:4" x14ac:dyDescent="0.3">
      <c r="A1579" s="31">
        <v>1677</v>
      </c>
      <c r="B1579" s="32">
        <v>115</v>
      </c>
      <c r="C1579" s="32">
        <v>128</v>
      </c>
      <c r="D1579" s="34">
        <v>152.77068014705955</v>
      </c>
    </row>
    <row r="1580" spans="1:4" x14ac:dyDescent="0.3">
      <c r="A1580" s="31">
        <v>1678</v>
      </c>
      <c r="B1580" s="32">
        <v>115</v>
      </c>
      <c r="C1580" s="32">
        <v>128</v>
      </c>
      <c r="D1580" s="34">
        <v>152.75367647058897</v>
      </c>
    </row>
    <row r="1581" spans="1:4" x14ac:dyDescent="0.3">
      <c r="A1581" s="31">
        <v>1679</v>
      </c>
      <c r="B1581" s="32">
        <v>115</v>
      </c>
      <c r="C1581" s="32">
        <v>128</v>
      </c>
      <c r="D1581" s="34">
        <v>152.73667279411839</v>
      </c>
    </row>
    <row r="1582" spans="1:4" x14ac:dyDescent="0.3">
      <c r="A1582" s="31">
        <v>1680</v>
      </c>
      <c r="B1582" s="32">
        <v>115</v>
      </c>
      <c r="C1582" s="32">
        <v>128</v>
      </c>
      <c r="D1582" s="34">
        <v>152.71966911764781</v>
      </c>
    </row>
    <row r="1583" spans="1:4" x14ac:dyDescent="0.3">
      <c r="A1583" s="31">
        <v>1681</v>
      </c>
      <c r="B1583" s="32">
        <v>115</v>
      </c>
      <c r="C1583" s="32">
        <v>128</v>
      </c>
      <c r="D1583" s="34">
        <v>152.70266544117723</v>
      </c>
    </row>
    <row r="1584" spans="1:4" x14ac:dyDescent="0.3">
      <c r="A1584" s="31">
        <v>1682</v>
      </c>
      <c r="B1584" s="32">
        <v>115</v>
      </c>
      <c r="C1584" s="32">
        <v>128</v>
      </c>
      <c r="D1584" s="34">
        <v>152.68566176470665</v>
      </c>
    </row>
    <row r="1585" spans="1:4" x14ac:dyDescent="0.3">
      <c r="A1585" s="31">
        <v>1683</v>
      </c>
      <c r="B1585" s="32">
        <v>115</v>
      </c>
      <c r="C1585" s="32">
        <v>128</v>
      </c>
      <c r="D1585" s="34">
        <v>152.66865808823607</v>
      </c>
    </row>
    <row r="1586" spans="1:4" x14ac:dyDescent="0.3">
      <c r="A1586" s="31">
        <v>1684</v>
      </c>
      <c r="B1586" s="32">
        <v>115</v>
      </c>
      <c r="C1586" s="32">
        <v>128</v>
      </c>
      <c r="D1586" s="34">
        <v>152.65165441176549</v>
      </c>
    </row>
    <row r="1587" spans="1:4" x14ac:dyDescent="0.3">
      <c r="A1587" s="31">
        <v>1685</v>
      </c>
      <c r="B1587" s="32">
        <v>115</v>
      </c>
      <c r="C1587" s="32">
        <v>128</v>
      </c>
      <c r="D1587" s="34">
        <v>152.63465073529491</v>
      </c>
    </row>
    <row r="1588" spans="1:4" x14ac:dyDescent="0.3">
      <c r="A1588" s="31">
        <v>1686</v>
      </c>
      <c r="B1588" s="32">
        <v>115</v>
      </c>
      <c r="C1588" s="32">
        <v>128</v>
      </c>
      <c r="D1588" s="34">
        <v>152.61764705882433</v>
      </c>
    </row>
    <row r="1589" spans="1:4" x14ac:dyDescent="0.3">
      <c r="A1589" s="31">
        <v>1687</v>
      </c>
      <c r="B1589" s="32">
        <v>115</v>
      </c>
      <c r="C1589" s="32">
        <v>128</v>
      </c>
      <c r="D1589" s="34">
        <v>152.60064338235375</v>
      </c>
    </row>
    <row r="1590" spans="1:4" x14ac:dyDescent="0.3">
      <c r="A1590" s="31">
        <v>1688</v>
      </c>
      <c r="B1590" s="32">
        <v>115</v>
      </c>
      <c r="C1590" s="32">
        <v>128</v>
      </c>
      <c r="D1590" s="34">
        <v>152.58363970588317</v>
      </c>
    </row>
    <row r="1591" spans="1:4" x14ac:dyDescent="0.3">
      <c r="A1591" s="31">
        <v>1689</v>
      </c>
      <c r="B1591" s="32">
        <v>115</v>
      </c>
      <c r="C1591" s="32">
        <v>128</v>
      </c>
      <c r="D1591" s="34">
        <v>152.56663602941259</v>
      </c>
    </row>
    <row r="1592" spans="1:4" x14ac:dyDescent="0.3">
      <c r="A1592" s="31">
        <v>1690</v>
      </c>
      <c r="B1592" s="32">
        <v>115</v>
      </c>
      <c r="C1592" s="32">
        <v>128</v>
      </c>
      <c r="D1592" s="34">
        <v>152.54963235294201</v>
      </c>
    </row>
    <row r="1593" spans="1:4" x14ac:dyDescent="0.3">
      <c r="A1593" s="31">
        <v>1691</v>
      </c>
      <c r="B1593" s="32">
        <v>115</v>
      </c>
      <c r="C1593" s="32">
        <v>128</v>
      </c>
      <c r="D1593" s="34">
        <v>152.53262867647143</v>
      </c>
    </row>
    <row r="1594" spans="1:4" x14ac:dyDescent="0.3">
      <c r="A1594" s="31">
        <v>1692</v>
      </c>
      <c r="B1594" s="32">
        <v>115</v>
      </c>
      <c r="C1594" s="32">
        <v>128</v>
      </c>
      <c r="D1594" s="34">
        <v>152.51562500000085</v>
      </c>
    </row>
    <row r="1595" spans="1:4" x14ac:dyDescent="0.3">
      <c r="A1595" s="31">
        <v>1693</v>
      </c>
      <c r="B1595" s="32">
        <v>115</v>
      </c>
      <c r="C1595" s="32">
        <v>128</v>
      </c>
      <c r="D1595" s="34">
        <v>152.49862132353027</v>
      </c>
    </row>
    <row r="1596" spans="1:4" x14ac:dyDescent="0.3">
      <c r="A1596" s="31">
        <v>1694</v>
      </c>
      <c r="B1596" s="32">
        <v>115</v>
      </c>
      <c r="C1596" s="32">
        <v>128</v>
      </c>
      <c r="D1596" s="34">
        <v>152.48161764705969</v>
      </c>
    </row>
    <row r="1597" spans="1:4" x14ac:dyDescent="0.3">
      <c r="A1597" s="31">
        <v>1695</v>
      </c>
      <c r="B1597" s="32">
        <v>115</v>
      </c>
      <c r="C1597" s="32">
        <v>128</v>
      </c>
      <c r="D1597" s="34">
        <v>152.46461397058911</v>
      </c>
    </row>
    <row r="1598" spans="1:4" x14ac:dyDescent="0.3">
      <c r="A1598" s="31">
        <v>1696</v>
      </c>
      <c r="B1598" s="32">
        <v>115</v>
      </c>
      <c r="C1598" s="32">
        <v>128</v>
      </c>
      <c r="D1598" s="34">
        <v>152.44761029411853</v>
      </c>
    </row>
    <row r="1599" spans="1:4" x14ac:dyDescent="0.3">
      <c r="A1599" s="31">
        <v>1697</v>
      </c>
      <c r="B1599" s="32">
        <v>115</v>
      </c>
      <c r="C1599" s="32">
        <v>128</v>
      </c>
      <c r="D1599" s="34">
        <v>152.43060661764795</v>
      </c>
    </row>
    <row r="1600" spans="1:4" x14ac:dyDescent="0.3">
      <c r="A1600" s="31">
        <v>1698</v>
      </c>
      <c r="B1600" s="32">
        <v>115</v>
      </c>
      <c r="C1600" s="32">
        <v>128</v>
      </c>
      <c r="D1600" s="34">
        <v>152.41360294117737</v>
      </c>
    </row>
    <row r="1601" spans="1:4" x14ac:dyDescent="0.3">
      <c r="A1601" s="31">
        <v>1699</v>
      </c>
      <c r="B1601" s="32">
        <v>115</v>
      </c>
      <c r="C1601" s="32">
        <v>128</v>
      </c>
      <c r="D1601" s="34">
        <v>152.39659926470679</v>
      </c>
    </row>
    <row r="1602" spans="1:4" x14ac:dyDescent="0.3">
      <c r="A1602" s="35">
        <v>1700</v>
      </c>
      <c r="B1602" s="37">
        <v>115</v>
      </c>
      <c r="C1602" s="37">
        <v>128</v>
      </c>
      <c r="D1602" s="37">
        <v>152.37959558823621</v>
      </c>
    </row>
    <row r="1603" spans="1:4" x14ac:dyDescent="0.3">
      <c r="A1603" s="31">
        <v>1701</v>
      </c>
      <c r="B1603" s="32">
        <v>115</v>
      </c>
      <c r="C1603" s="32">
        <v>128</v>
      </c>
      <c r="D1603" s="34">
        <v>152.36259191176563</v>
      </c>
    </row>
    <row r="1604" spans="1:4" x14ac:dyDescent="0.3">
      <c r="A1604" s="31">
        <v>1702</v>
      </c>
      <c r="B1604" s="32">
        <v>115</v>
      </c>
      <c r="C1604" s="32">
        <v>128</v>
      </c>
      <c r="D1604" s="34">
        <v>152.34558823529505</v>
      </c>
    </row>
    <row r="1605" spans="1:4" x14ac:dyDescent="0.3">
      <c r="A1605" s="31">
        <v>1703</v>
      </c>
      <c r="B1605" s="32">
        <v>115</v>
      </c>
      <c r="C1605" s="32">
        <v>128</v>
      </c>
      <c r="D1605" s="34">
        <v>152.32858455882447</v>
      </c>
    </row>
    <row r="1606" spans="1:4" x14ac:dyDescent="0.3">
      <c r="A1606" s="31">
        <v>1704</v>
      </c>
      <c r="B1606" s="32">
        <v>115</v>
      </c>
      <c r="C1606" s="32">
        <v>128</v>
      </c>
      <c r="D1606" s="34">
        <v>152.31158088235389</v>
      </c>
    </row>
    <row r="1607" spans="1:4" x14ac:dyDescent="0.3">
      <c r="A1607" s="31">
        <v>1705</v>
      </c>
      <c r="B1607" s="32">
        <v>115</v>
      </c>
      <c r="C1607" s="32">
        <v>128</v>
      </c>
      <c r="D1607" s="34">
        <v>152.29457720588331</v>
      </c>
    </row>
    <row r="1608" spans="1:4" x14ac:dyDescent="0.3">
      <c r="A1608" s="31">
        <v>1706</v>
      </c>
      <c r="B1608" s="32">
        <v>115</v>
      </c>
      <c r="C1608" s="32">
        <v>128</v>
      </c>
      <c r="D1608" s="34">
        <v>152.27757352941273</v>
      </c>
    </row>
    <row r="1609" spans="1:4" x14ac:dyDescent="0.3">
      <c r="A1609" s="31">
        <v>1707</v>
      </c>
      <c r="B1609" s="32">
        <v>115</v>
      </c>
      <c r="C1609" s="32">
        <v>128</v>
      </c>
      <c r="D1609" s="34">
        <v>152.26056985294215</v>
      </c>
    </row>
    <row r="1610" spans="1:4" x14ac:dyDescent="0.3">
      <c r="A1610" s="31">
        <v>1708</v>
      </c>
      <c r="B1610" s="32">
        <v>115</v>
      </c>
      <c r="C1610" s="32">
        <v>128</v>
      </c>
      <c r="D1610" s="34">
        <v>152.24356617647157</v>
      </c>
    </row>
    <row r="1611" spans="1:4" x14ac:dyDescent="0.3">
      <c r="A1611" s="31">
        <v>1709</v>
      </c>
      <c r="B1611" s="32">
        <v>115</v>
      </c>
      <c r="C1611" s="32">
        <v>128</v>
      </c>
      <c r="D1611" s="34">
        <v>152.22656250000099</v>
      </c>
    </row>
    <row r="1612" spans="1:4" x14ac:dyDescent="0.3">
      <c r="A1612" s="31">
        <v>1710</v>
      </c>
      <c r="B1612" s="32">
        <v>115</v>
      </c>
      <c r="C1612" s="32">
        <v>128</v>
      </c>
      <c r="D1612" s="34">
        <v>152.20955882353041</v>
      </c>
    </row>
    <row r="1613" spans="1:4" x14ac:dyDescent="0.3">
      <c r="A1613" s="31">
        <v>1711</v>
      </c>
      <c r="B1613" s="32">
        <v>115</v>
      </c>
      <c r="C1613" s="32">
        <v>128</v>
      </c>
      <c r="D1613" s="34">
        <v>152.19255514705984</v>
      </c>
    </row>
    <row r="1614" spans="1:4" x14ac:dyDescent="0.3">
      <c r="A1614" s="31">
        <v>1712</v>
      </c>
      <c r="B1614" s="32">
        <v>115</v>
      </c>
      <c r="C1614" s="32">
        <v>128</v>
      </c>
      <c r="D1614" s="34">
        <v>152.17555147058926</v>
      </c>
    </row>
    <row r="1615" spans="1:4" x14ac:dyDescent="0.3">
      <c r="A1615" s="31">
        <v>1713</v>
      </c>
      <c r="B1615" s="32">
        <v>115</v>
      </c>
      <c r="C1615" s="32">
        <v>128</v>
      </c>
      <c r="D1615" s="34">
        <v>152.15854779411868</v>
      </c>
    </row>
    <row r="1616" spans="1:4" x14ac:dyDescent="0.3">
      <c r="A1616" s="31">
        <v>1714</v>
      </c>
      <c r="B1616" s="32">
        <v>115</v>
      </c>
      <c r="C1616" s="32">
        <v>128</v>
      </c>
      <c r="D1616" s="34">
        <v>152.1415441176481</v>
      </c>
    </row>
    <row r="1617" spans="1:4" x14ac:dyDescent="0.3">
      <c r="A1617" s="31">
        <v>1715</v>
      </c>
      <c r="B1617" s="32">
        <v>115</v>
      </c>
      <c r="C1617" s="32">
        <v>128</v>
      </c>
      <c r="D1617" s="34">
        <v>152.12454044117752</v>
      </c>
    </row>
    <row r="1618" spans="1:4" x14ac:dyDescent="0.3">
      <c r="A1618" s="31">
        <v>1716</v>
      </c>
      <c r="B1618" s="32">
        <v>115</v>
      </c>
      <c r="C1618" s="32">
        <v>128</v>
      </c>
      <c r="D1618" s="34">
        <v>152.10753676470694</v>
      </c>
    </row>
    <row r="1619" spans="1:4" x14ac:dyDescent="0.3">
      <c r="A1619" s="31">
        <v>1717</v>
      </c>
      <c r="B1619" s="32">
        <v>115</v>
      </c>
      <c r="C1619" s="32">
        <v>128</v>
      </c>
      <c r="D1619" s="34">
        <v>152.09053308823636</v>
      </c>
    </row>
    <row r="1620" spans="1:4" x14ac:dyDescent="0.3">
      <c r="A1620" s="31">
        <v>1718</v>
      </c>
      <c r="B1620" s="32">
        <v>115</v>
      </c>
      <c r="C1620" s="32">
        <v>128</v>
      </c>
      <c r="D1620" s="34">
        <v>152.07352941176578</v>
      </c>
    </row>
    <row r="1621" spans="1:4" x14ac:dyDescent="0.3">
      <c r="A1621" s="31">
        <v>1719</v>
      </c>
      <c r="B1621" s="32">
        <v>115</v>
      </c>
      <c r="C1621" s="32">
        <v>128</v>
      </c>
      <c r="D1621" s="34">
        <v>152.0565257352952</v>
      </c>
    </row>
    <row r="1622" spans="1:4" x14ac:dyDescent="0.3">
      <c r="A1622" s="31">
        <v>1720</v>
      </c>
      <c r="B1622" s="32">
        <v>115</v>
      </c>
      <c r="C1622" s="32">
        <v>128</v>
      </c>
      <c r="D1622" s="34">
        <v>152.03952205882462</v>
      </c>
    </row>
    <row r="1623" spans="1:4" x14ac:dyDescent="0.3">
      <c r="A1623" s="31">
        <v>1721</v>
      </c>
      <c r="B1623" s="32">
        <v>115</v>
      </c>
      <c r="C1623" s="32">
        <v>128</v>
      </c>
      <c r="D1623" s="34">
        <v>152.02251838235404</v>
      </c>
    </row>
    <row r="1624" spans="1:4" x14ac:dyDescent="0.3">
      <c r="A1624" s="31">
        <v>1722</v>
      </c>
      <c r="B1624" s="32">
        <v>115</v>
      </c>
      <c r="C1624" s="32">
        <v>128</v>
      </c>
      <c r="D1624" s="34">
        <v>152.00551470588346</v>
      </c>
    </row>
    <row r="1625" spans="1:4" x14ac:dyDescent="0.3">
      <c r="A1625" s="31">
        <v>1723</v>
      </c>
      <c r="B1625" s="32">
        <v>115</v>
      </c>
      <c r="C1625" s="32">
        <v>128</v>
      </c>
      <c r="D1625" s="34">
        <v>151.98851102941288</v>
      </c>
    </row>
    <row r="1626" spans="1:4" x14ac:dyDescent="0.3">
      <c r="A1626" s="31">
        <v>1724</v>
      </c>
      <c r="B1626" s="32">
        <v>115</v>
      </c>
      <c r="C1626" s="32">
        <v>128</v>
      </c>
      <c r="D1626" s="34">
        <v>151.9715073529423</v>
      </c>
    </row>
    <row r="1627" spans="1:4" x14ac:dyDescent="0.3">
      <c r="A1627" s="31">
        <v>1725</v>
      </c>
      <c r="B1627" s="32">
        <v>115</v>
      </c>
      <c r="C1627" s="32">
        <v>128</v>
      </c>
      <c r="D1627" s="34">
        <v>151.95450367647172</v>
      </c>
    </row>
    <row r="1628" spans="1:4" x14ac:dyDescent="0.3">
      <c r="A1628" s="31">
        <v>1726</v>
      </c>
      <c r="B1628" s="32">
        <v>115</v>
      </c>
      <c r="C1628" s="32">
        <v>128</v>
      </c>
      <c r="D1628" s="34">
        <v>151.93750000000114</v>
      </c>
    </row>
    <row r="1629" spans="1:4" x14ac:dyDescent="0.3">
      <c r="A1629" s="31">
        <v>1727</v>
      </c>
      <c r="B1629" s="32">
        <v>115</v>
      </c>
      <c r="C1629" s="32">
        <v>128</v>
      </c>
      <c r="D1629" s="34">
        <v>151.92049632353056</v>
      </c>
    </row>
    <row r="1630" spans="1:4" x14ac:dyDescent="0.3">
      <c r="A1630" s="31">
        <v>1728</v>
      </c>
      <c r="B1630" s="32">
        <v>115</v>
      </c>
      <c r="C1630" s="32">
        <v>128</v>
      </c>
      <c r="D1630" s="34">
        <v>151.90349264705998</v>
      </c>
    </row>
    <row r="1631" spans="1:4" x14ac:dyDescent="0.3">
      <c r="A1631" s="31">
        <v>1729</v>
      </c>
      <c r="B1631" s="32">
        <v>115</v>
      </c>
      <c r="C1631" s="32">
        <v>128</v>
      </c>
      <c r="D1631" s="34">
        <v>151.8864889705894</v>
      </c>
    </row>
    <row r="1632" spans="1:4" x14ac:dyDescent="0.3">
      <c r="A1632" s="31">
        <v>1730</v>
      </c>
      <c r="B1632" s="32">
        <v>115</v>
      </c>
      <c r="C1632" s="32">
        <v>128</v>
      </c>
      <c r="D1632" s="34">
        <v>151.86948529411882</v>
      </c>
    </row>
    <row r="1633" spans="1:4" x14ac:dyDescent="0.3">
      <c r="A1633" s="31">
        <v>1731</v>
      </c>
      <c r="B1633" s="32">
        <v>115</v>
      </c>
      <c r="C1633" s="32">
        <v>128</v>
      </c>
      <c r="D1633" s="34">
        <v>151.85248161764824</v>
      </c>
    </row>
    <row r="1634" spans="1:4" x14ac:dyDescent="0.3">
      <c r="A1634" s="31">
        <v>1732</v>
      </c>
      <c r="B1634" s="32">
        <v>115</v>
      </c>
      <c r="C1634" s="32">
        <v>128</v>
      </c>
      <c r="D1634" s="34">
        <v>151.83547794117766</v>
      </c>
    </row>
    <row r="1635" spans="1:4" x14ac:dyDescent="0.3">
      <c r="A1635" s="31">
        <v>1733</v>
      </c>
      <c r="B1635" s="32">
        <v>115</v>
      </c>
      <c r="C1635" s="32">
        <v>128</v>
      </c>
      <c r="D1635" s="34">
        <v>151.81847426470708</v>
      </c>
    </row>
    <row r="1636" spans="1:4" x14ac:dyDescent="0.3">
      <c r="A1636" s="31">
        <v>1734</v>
      </c>
      <c r="B1636" s="32">
        <v>115</v>
      </c>
      <c r="C1636" s="32">
        <v>128</v>
      </c>
      <c r="D1636" s="34">
        <v>151.8014705882365</v>
      </c>
    </row>
    <row r="1637" spans="1:4" x14ac:dyDescent="0.3">
      <c r="A1637" s="31">
        <v>1735</v>
      </c>
      <c r="B1637" s="32">
        <v>115</v>
      </c>
      <c r="C1637" s="32">
        <v>128</v>
      </c>
      <c r="D1637" s="34">
        <v>151.78446691176592</v>
      </c>
    </row>
    <row r="1638" spans="1:4" x14ac:dyDescent="0.3">
      <c r="A1638" s="31">
        <v>1736</v>
      </c>
      <c r="B1638" s="32">
        <v>115</v>
      </c>
      <c r="C1638" s="32">
        <v>128</v>
      </c>
      <c r="D1638" s="34">
        <v>151.76746323529534</v>
      </c>
    </row>
    <row r="1639" spans="1:4" x14ac:dyDescent="0.3">
      <c r="A1639" s="31">
        <v>1737</v>
      </c>
      <c r="B1639" s="32">
        <v>115</v>
      </c>
      <c r="C1639" s="32">
        <v>128</v>
      </c>
      <c r="D1639" s="34">
        <v>151.75045955882476</v>
      </c>
    </row>
    <row r="1640" spans="1:4" x14ac:dyDescent="0.3">
      <c r="A1640" s="31">
        <v>1738</v>
      </c>
      <c r="B1640" s="32">
        <v>115</v>
      </c>
      <c r="C1640" s="32">
        <v>128</v>
      </c>
      <c r="D1640" s="34">
        <v>151.73345588235418</v>
      </c>
    </row>
    <row r="1641" spans="1:4" x14ac:dyDescent="0.3">
      <c r="A1641" s="31">
        <v>1739</v>
      </c>
      <c r="B1641" s="32">
        <v>115</v>
      </c>
      <c r="C1641" s="32">
        <v>128</v>
      </c>
      <c r="D1641" s="34">
        <v>151.7164522058836</v>
      </c>
    </row>
    <row r="1642" spans="1:4" x14ac:dyDescent="0.3">
      <c r="A1642" s="31">
        <v>1740</v>
      </c>
      <c r="B1642" s="32">
        <v>115</v>
      </c>
      <c r="C1642" s="32">
        <v>128</v>
      </c>
      <c r="D1642" s="34">
        <v>151.69944852941302</v>
      </c>
    </row>
    <row r="1643" spans="1:4" x14ac:dyDescent="0.3">
      <c r="A1643" s="31">
        <v>1741</v>
      </c>
      <c r="B1643" s="32">
        <v>115</v>
      </c>
      <c r="C1643" s="32">
        <v>128</v>
      </c>
      <c r="D1643" s="34">
        <v>151.68244485294244</v>
      </c>
    </row>
    <row r="1644" spans="1:4" x14ac:dyDescent="0.3">
      <c r="A1644" s="31">
        <v>1742</v>
      </c>
      <c r="B1644" s="32">
        <v>115</v>
      </c>
      <c r="C1644" s="32">
        <v>128</v>
      </c>
      <c r="D1644" s="34">
        <v>151.66544117647186</v>
      </c>
    </row>
    <row r="1645" spans="1:4" x14ac:dyDescent="0.3">
      <c r="A1645" s="31">
        <v>1743</v>
      </c>
      <c r="B1645" s="32">
        <v>115</v>
      </c>
      <c r="C1645" s="32">
        <v>128</v>
      </c>
      <c r="D1645" s="34">
        <v>151.64843750000128</v>
      </c>
    </row>
    <row r="1646" spans="1:4" x14ac:dyDescent="0.3">
      <c r="A1646" s="31">
        <v>1744</v>
      </c>
      <c r="B1646" s="32">
        <v>115</v>
      </c>
      <c r="C1646" s="32">
        <v>128</v>
      </c>
      <c r="D1646" s="34">
        <v>151.6314338235307</v>
      </c>
    </row>
    <row r="1647" spans="1:4" x14ac:dyDescent="0.3">
      <c r="A1647" s="31">
        <v>1745</v>
      </c>
      <c r="B1647" s="32">
        <v>115</v>
      </c>
      <c r="C1647" s="32">
        <v>128</v>
      </c>
      <c r="D1647" s="34">
        <v>151.61443014706012</v>
      </c>
    </row>
    <row r="1648" spans="1:4" x14ac:dyDescent="0.3">
      <c r="A1648" s="31">
        <v>1746</v>
      </c>
      <c r="B1648" s="32">
        <v>115</v>
      </c>
      <c r="C1648" s="32">
        <v>128</v>
      </c>
      <c r="D1648" s="34">
        <v>151.59742647058954</v>
      </c>
    </row>
    <row r="1649" spans="1:4" x14ac:dyDescent="0.3">
      <c r="A1649" s="31">
        <v>1747</v>
      </c>
      <c r="B1649" s="32">
        <v>115</v>
      </c>
      <c r="C1649" s="32">
        <v>128</v>
      </c>
      <c r="D1649" s="34">
        <v>151.58042279411896</v>
      </c>
    </row>
    <row r="1650" spans="1:4" x14ac:dyDescent="0.3">
      <c r="A1650" s="31">
        <v>1748</v>
      </c>
      <c r="B1650" s="32">
        <v>115</v>
      </c>
      <c r="C1650" s="32">
        <v>128</v>
      </c>
      <c r="D1650" s="34">
        <v>151.56341911764838</v>
      </c>
    </row>
    <row r="1651" spans="1:4" x14ac:dyDescent="0.3">
      <c r="A1651" s="31">
        <v>1749</v>
      </c>
      <c r="B1651" s="32">
        <v>115</v>
      </c>
      <c r="C1651" s="32">
        <v>128</v>
      </c>
      <c r="D1651" s="34">
        <v>151.5464154411778</v>
      </c>
    </row>
    <row r="1652" spans="1:4" x14ac:dyDescent="0.3">
      <c r="A1652" s="35">
        <v>1750</v>
      </c>
      <c r="B1652" s="37">
        <v>115</v>
      </c>
      <c r="C1652" s="37">
        <v>128</v>
      </c>
      <c r="D1652" s="37">
        <v>151.52941176470722</v>
      </c>
    </row>
    <row r="1653" spans="1:4" x14ac:dyDescent="0.3">
      <c r="A1653" s="31">
        <v>1751</v>
      </c>
      <c r="B1653" s="32">
        <v>115</v>
      </c>
      <c r="C1653" s="32">
        <v>128</v>
      </c>
      <c r="D1653" s="34">
        <v>151.51240808823664</v>
      </c>
    </row>
    <row r="1654" spans="1:4" x14ac:dyDescent="0.3">
      <c r="A1654" s="31">
        <v>1752</v>
      </c>
      <c r="B1654" s="32">
        <v>115</v>
      </c>
      <c r="C1654" s="32">
        <v>128</v>
      </c>
      <c r="D1654" s="34">
        <v>151.49540441176606</v>
      </c>
    </row>
    <row r="1655" spans="1:4" x14ac:dyDescent="0.3">
      <c r="A1655" s="31">
        <v>1753</v>
      </c>
      <c r="B1655" s="32">
        <v>115</v>
      </c>
      <c r="C1655" s="32">
        <v>128</v>
      </c>
      <c r="D1655" s="34">
        <v>151.47840073529548</v>
      </c>
    </row>
    <row r="1656" spans="1:4" x14ac:dyDescent="0.3">
      <c r="A1656" s="31">
        <v>1754</v>
      </c>
      <c r="B1656" s="32">
        <v>115</v>
      </c>
      <c r="C1656" s="32">
        <v>128</v>
      </c>
      <c r="D1656" s="34">
        <v>151.4613970588249</v>
      </c>
    </row>
    <row r="1657" spans="1:4" x14ac:dyDescent="0.3">
      <c r="A1657" s="31">
        <v>1755</v>
      </c>
      <c r="B1657" s="32">
        <v>115</v>
      </c>
      <c r="C1657" s="32">
        <v>128</v>
      </c>
      <c r="D1657" s="34">
        <v>151.44439338235432</v>
      </c>
    </row>
    <row r="1658" spans="1:4" x14ac:dyDescent="0.3">
      <c r="A1658" s="31">
        <v>1756</v>
      </c>
      <c r="B1658" s="32">
        <v>115</v>
      </c>
      <c r="C1658" s="32">
        <v>128</v>
      </c>
      <c r="D1658" s="34">
        <v>151.42738970588374</v>
      </c>
    </row>
    <row r="1659" spans="1:4" x14ac:dyDescent="0.3">
      <c r="A1659" s="31">
        <v>1757</v>
      </c>
      <c r="B1659" s="32">
        <v>115</v>
      </c>
      <c r="C1659" s="32">
        <v>128</v>
      </c>
      <c r="D1659" s="34">
        <v>151.41038602941316</v>
      </c>
    </row>
    <row r="1660" spans="1:4" x14ac:dyDescent="0.3">
      <c r="A1660" s="31">
        <v>1758</v>
      </c>
      <c r="B1660" s="32">
        <v>115</v>
      </c>
      <c r="C1660" s="32">
        <v>128</v>
      </c>
      <c r="D1660" s="34">
        <v>151.39338235294258</v>
      </c>
    </row>
    <row r="1661" spans="1:4" x14ac:dyDescent="0.3">
      <c r="A1661" s="31">
        <v>1759</v>
      </c>
      <c r="B1661" s="32">
        <v>115</v>
      </c>
      <c r="C1661" s="32">
        <v>128</v>
      </c>
      <c r="D1661" s="34">
        <v>151.376378676472</v>
      </c>
    </row>
    <row r="1662" spans="1:4" x14ac:dyDescent="0.3">
      <c r="A1662" s="31">
        <v>1760</v>
      </c>
      <c r="B1662" s="32">
        <v>115</v>
      </c>
      <c r="C1662" s="32">
        <v>128</v>
      </c>
      <c r="D1662" s="34">
        <v>151.35937500000142</v>
      </c>
    </row>
    <row r="1663" spans="1:4" x14ac:dyDescent="0.3">
      <c r="A1663" s="31">
        <v>1761</v>
      </c>
      <c r="B1663" s="32">
        <v>115</v>
      </c>
      <c r="C1663" s="32">
        <v>128</v>
      </c>
      <c r="D1663" s="34">
        <v>151.34237132353084</v>
      </c>
    </row>
    <row r="1664" spans="1:4" x14ac:dyDescent="0.3">
      <c r="A1664" s="31">
        <v>1762</v>
      </c>
      <c r="B1664" s="32">
        <v>115</v>
      </c>
      <c r="C1664" s="32">
        <v>128</v>
      </c>
      <c r="D1664" s="34">
        <v>151.32536764706026</v>
      </c>
    </row>
    <row r="1665" spans="1:4" x14ac:dyDescent="0.3">
      <c r="A1665" s="31">
        <v>1763</v>
      </c>
      <c r="B1665" s="32">
        <v>115</v>
      </c>
      <c r="C1665" s="32">
        <v>128</v>
      </c>
      <c r="D1665" s="34">
        <v>151.30836397058968</v>
      </c>
    </row>
    <row r="1666" spans="1:4" x14ac:dyDescent="0.3">
      <c r="A1666" s="31">
        <v>1764</v>
      </c>
      <c r="B1666" s="32">
        <v>115</v>
      </c>
      <c r="C1666" s="32">
        <v>128</v>
      </c>
      <c r="D1666" s="34">
        <v>151.2913602941191</v>
      </c>
    </row>
    <row r="1667" spans="1:4" x14ac:dyDescent="0.3">
      <c r="A1667" s="31">
        <v>1765</v>
      </c>
      <c r="B1667" s="32">
        <v>115</v>
      </c>
      <c r="C1667" s="32">
        <v>128</v>
      </c>
      <c r="D1667" s="34">
        <v>151.27435661764852</v>
      </c>
    </row>
    <row r="1668" spans="1:4" x14ac:dyDescent="0.3">
      <c r="A1668" s="31">
        <v>1766</v>
      </c>
      <c r="B1668" s="32">
        <v>115</v>
      </c>
      <c r="C1668" s="32">
        <v>128</v>
      </c>
      <c r="D1668" s="34">
        <v>151.25735294117794</v>
      </c>
    </row>
    <row r="1669" spans="1:4" x14ac:dyDescent="0.3">
      <c r="A1669" s="31">
        <v>1767</v>
      </c>
      <c r="B1669" s="32">
        <v>115</v>
      </c>
      <c r="C1669" s="32">
        <v>128</v>
      </c>
      <c r="D1669" s="34">
        <v>151.24034926470736</v>
      </c>
    </row>
    <row r="1670" spans="1:4" x14ac:dyDescent="0.3">
      <c r="A1670" s="31">
        <v>1768</v>
      </c>
      <c r="B1670" s="32">
        <v>115</v>
      </c>
      <c r="C1670" s="32">
        <v>128</v>
      </c>
      <c r="D1670" s="34">
        <v>151.22334558823678</v>
      </c>
    </row>
    <row r="1671" spans="1:4" x14ac:dyDescent="0.3">
      <c r="A1671" s="31">
        <v>1769</v>
      </c>
      <c r="B1671" s="32">
        <v>115</v>
      </c>
      <c r="C1671" s="32">
        <v>128</v>
      </c>
      <c r="D1671" s="34">
        <v>151.2063419117662</v>
      </c>
    </row>
    <row r="1672" spans="1:4" x14ac:dyDescent="0.3">
      <c r="A1672" s="31">
        <v>1770</v>
      </c>
      <c r="B1672" s="32">
        <v>115</v>
      </c>
      <c r="C1672" s="32">
        <v>128</v>
      </c>
      <c r="D1672" s="34">
        <v>151.18933823529562</v>
      </c>
    </row>
    <row r="1673" spans="1:4" x14ac:dyDescent="0.3">
      <c r="A1673" s="31">
        <v>1771</v>
      </c>
      <c r="B1673" s="32">
        <v>115</v>
      </c>
      <c r="C1673" s="32">
        <v>128</v>
      </c>
      <c r="D1673" s="34">
        <v>151.17233455882504</v>
      </c>
    </row>
    <row r="1674" spans="1:4" x14ac:dyDescent="0.3">
      <c r="A1674" s="31">
        <v>1772</v>
      </c>
      <c r="B1674" s="32">
        <v>115</v>
      </c>
      <c r="C1674" s="32">
        <v>128</v>
      </c>
      <c r="D1674" s="34">
        <v>151.15533088235446</v>
      </c>
    </row>
    <row r="1675" spans="1:4" x14ac:dyDescent="0.3">
      <c r="A1675" s="31">
        <v>1773</v>
      </c>
      <c r="B1675" s="32">
        <v>115</v>
      </c>
      <c r="C1675" s="32">
        <v>128</v>
      </c>
      <c r="D1675" s="34">
        <v>151.13832720588388</v>
      </c>
    </row>
    <row r="1676" spans="1:4" x14ac:dyDescent="0.3">
      <c r="A1676" s="31">
        <v>1774</v>
      </c>
      <c r="B1676" s="32">
        <v>115</v>
      </c>
      <c r="C1676" s="32">
        <v>128</v>
      </c>
      <c r="D1676" s="34">
        <v>151.1213235294133</v>
      </c>
    </row>
    <row r="1677" spans="1:4" x14ac:dyDescent="0.3">
      <c r="A1677" s="31">
        <v>1775</v>
      </c>
      <c r="B1677" s="32">
        <v>115</v>
      </c>
      <c r="C1677" s="32">
        <v>128</v>
      </c>
      <c r="D1677" s="34">
        <v>151.10431985294272</v>
      </c>
    </row>
    <row r="1678" spans="1:4" x14ac:dyDescent="0.3">
      <c r="A1678" s="31">
        <v>1776</v>
      </c>
      <c r="B1678" s="32">
        <v>115</v>
      </c>
      <c r="C1678" s="32">
        <v>128</v>
      </c>
      <c r="D1678" s="34">
        <v>151.08731617647214</v>
      </c>
    </row>
    <row r="1679" spans="1:4" x14ac:dyDescent="0.3">
      <c r="A1679" s="31">
        <v>1777</v>
      </c>
      <c r="B1679" s="32">
        <v>115</v>
      </c>
      <c r="C1679" s="32">
        <v>128</v>
      </c>
      <c r="D1679" s="34">
        <v>151.07031250000156</v>
      </c>
    </row>
    <row r="1680" spans="1:4" x14ac:dyDescent="0.3">
      <c r="A1680" s="31">
        <v>1778</v>
      </c>
      <c r="B1680" s="32">
        <v>115</v>
      </c>
      <c r="C1680" s="32">
        <v>128</v>
      </c>
      <c r="D1680" s="34">
        <v>151.05330882353098</v>
      </c>
    </row>
    <row r="1681" spans="1:4" x14ac:dyDescent="0.3">
      <c r="A1681" s="31">
        <v>1779</v>
      </c>
      <c r="B1681" s="32">
        <v>115</v>
      </c>
      <c r="C1681" s="32">
        <v>128</v>
      </c>
      <c r="D1681" s="34">
        <v>151.0363051470604</v>
      </c>
    </row>
    <row r="1682" spans="1:4" x14ac:dyDescent="0.3">
      <c r="A1682" s="31">
        <v>1780</v>
      </c>
      <c r="B1682" s="32">
        <v>115</v>
      </c>
      <c r="C1682" s="32">
        <v>128</v>
      </c>
      <c r="D1682" s="34">
        <v>151.01930147058982</v>
      </c>
    </row>
    <row r="1683" spans="1:4" x14ac:dyDescent="0.3">
      <c r="A1683" s="31">
        <v>1781</v>
      </c>
      <c r="B1683" s="32">
        <v>115</v>
      </c>
      <c r="C1683" s="32">
        <v>128</v>
      </c>
      <c r="D1683" s="34">
        <v>151.00229779411924</v>
      </c>
    </row>
    <row r="1684" spans="1:4" x14ac:dyDescent="0.3">
      <c r="A1684" s="31">
        <v>1782</v>
      </c>
      <c r="B1684" s="32">
        <v>115</v>
      </c>
      <c r="C1684" s="32">
        <v>128</v>
      </c>
      <c r="D1684" s="34">
        <v>150.98529411764866</v>
      </c>
    </row>
    <row r="1685" spans="1:4" x14ac:dyDescent="0.3">
      <c r="A1685" s="31">
        <v>1783</v>
      </c>
      <c r="B1685" s="32">
        <v>115</v>
      </c>
      <c r="C1685" s="32">
        <v>128</v>
      </c>
      <c r="D1685" s="34">
        <v>150.96829044117808</v>
      </c>
    </row>
    <row r="1686" spans="1:4" x14ac:dyDescent="0.3">
      <c r="A1686" s="31">
        <v>1784</v>
      </c>
      <c r="B1686" s="32">
        <v>115</v>
      </c>
      <c r="C1686" s="32">
        <v>128</v>
      </c>
      <c r="D1686" s="34">
        <v>150.9512867647075</v>
      </c>
    </row>
    <row r="1687" spans="1:4" x14ac:dyDescent="0.3">
      <c r="A1687" s="31">
        <v>1785</v>
      </c>
      <c r="B1687" s="32">
        <v>115</v>
      </c>
      <c r="C1687" s="32">
        <v>128</v>
      </c>
      <c r="D1687" s="34">
        <v>150.93428308823692</v>
      </c>
    </row>
    <row r="1688" spans="1:4" x14ac:dyDescent="0.3">
      <c r="A1688" s="31">
        <v>1786</v>
      </c>
      <c r="B1688" s="32">
        <v>115</v>
      </c>
      <c r="C1688" s="32">
        <v>128</v>
      </c>
      <c r="D1688" s="34">
        <v>150.91727941176634</v>
      </c>
    </row>
    <row r="1689" spans="1:4" x14ac:dyDescent="0.3">
      <c r="A1689" s="31">
        <v>1787</v>
      </c>
      <c r="B1689" s="32">
        <v>115</v>
      </c>
      <c r="C1689" s="32">
        <v>128</v>
      </c>
      <c r="D1689" s="34">
        <v>150.90027573529576</v>
      </c>
    </row>
    <row r="1690" spans="1:4" x14ac:dyDescent="0.3">
      <c r="A1690" s="31">
        <v>1788</v>
      </c>
      <c r="B1690" s="32">
        <v>115</v>
      </c>
      <c r="C1690" s="32">
        <v>128</v>
      </c>
      <c r="D1690" s="34">
        <v>150.88327205882518</v>
      </c>
    </row>
    <row r="1691" spans="1:4" x14ac:dyDescent="0.3">
      <c r="A1691" s="31">
        <v>1789</v>
      </c>
      <c r="B1691" s="32">
        <v>115</v>
      </c>
      <c r="C1691" s="32">
        <v>128</v>
      </c>
      <c r="D1691" s="34">
        <v>150.8662683823546</v>
      </c>
    </row>
    <row r="1692" spans="1:4" x14ac:dyDescent="0.3">
      <c r="A1692" s="31">
        <v>1790</v>
      </c>
      <c r="B1692" s="32">
        <v>115</v>
      </c>
      <c r="C1692" s="32">
        <v>128</v>
      </c>
      <c r="D1692" s="34">
        <v>150.84926470588402</v>
      </c>
    </row>
    <row r="1693" spans="1:4" x14ac:dyDescent="0.3">
      <c r="A1693" s="31">
        <v>1791</v>
      </c>
      <c r="B1693" s="32">
        <v>115</v>
      </c>
      <c r="C1693" s="32">
        <v>128</v>
      </c>
      <c r="D1693" s="34">
        <v>150.83226102941344</v>
      </c>
    </row>
    <row r="1694" spans="1:4" x14ac:dyDescent="0.3">
      <c r="A1694" s="31">
        <v>1792</v>
      </c>
      <c r="B1694" s="32">
        <v>115</v>
      </c>
      <c r="C1694" s="32">
        <v>128</v>
      </c>
      <c r="D1694" s="34">
        <v>150.81525735294287</v>
      </c>
    </row>
    <row r="1695" spans="1:4" x14ac:dyDescent="0.3">
      <c r="A1695" s="31">
        <v>1793</v>
      </c>
      <c r="B1695" s="32">
        <v>115</v>
      </c>
      <c r="C1695" s="32">
        <v>128</v>
      </c>
      <c r="D1695" s="34">
        <v>150.79825367647229</v>
      </c>
    </row>
    <row r="1696" spans="1:4" x14ac:dyDescent="0.3">
      <c r="A1696" s="31">
        <v>1794</v>
      </c>
      <c r="B1696" s="32">
        <v>115</v>
      </c>
      <c r="C1696" s="32">
        <v>128</v>
      </c>
      <c r="D1696" s="34">
        <v>150.78125000000171</v>
      </c>
    </row>
    <row r="1697" spans="1:4" x14ac:dyDescent="0.3">
      <c r="A1697" s="31">
        <v>1795</v>
      </c>
      <c r="B1697" s="32">
        <v>115</v>
      </c>
      <c r="C1697" s="32">
        <v>128</v>
      </c>
      <c r="D1697" s="34">
        <v>150.76424632353113</v>
      </c>
    </row>
    <row r="1698" spans="1:4" x14ac:dyDescent="0.3">
      <c r="A1698" s="31">
        <v>1796</v>
      </c>
      <c r="B1698" s="32">
        <v>115</v>
      </c>
      <c r="C1698" s="32">
        <v>128</v>
      </c>
      <c r="D1698" s="34">
        <v>150.74724264706055</v>
      </c>
    </row>
    <row r="1699" spans="1:4" x14ac:dyDescent="0.3">
      <c r="A1699" s="31">
        <v>1797</v>
      </c>
      <c r="B1699" s="32">
        <v>115</v>
      </c>
      <c r="C1699" s="32">
        <v>128</v>
      </c>
      <c r="D1699" s="34">
        <v>150.73023897058997</v>
      </c>
    </row>
    <row r="1700" spans="1:4" x14ac:dyDescent="0.3">
      <c r="A1700" s="31">
        <v>1798</v>
      </c>
      <c r="B1700" s="32">
        <v>115</v>
      </c>
      <c r="C1700" s="32">
        <v>128</v>
      </c>
      <c r="D1700" s="34">
        <v>150.71323529411939</v>
      </c>
    </row>
    <row r="1701" spans="1:4" x14ac:dyDescent="0.3">
      <c r="A1701" s="31">
        <v>1799</v>
      </c>
      <c r="B1701" s="32">
        <v>115</v>
      </c>
      <c r="C1701" s="32">
        <v>128</v>
      </c>
      <c r="D1701" s="34">
        <v>150.69623161764881</v>
      </c>
    </row>
    <row r="1702" spans="1:4" x14ac:dyDescent="0.3">
      <c r="A1702" s="35">
        <v>1800</v>
      </c>
      <c r="B1702" s="37">
        <v>115</v>
      </c>
      <c r="C1702" s="37">
        <v>128</v>
      </c>
      <c r="D1702" s="37">
        <v>150.67922794117823</v>
      </c>
    </row>
    <row r="1703" spans="1:4" x14ac:dyDescent="0.3">
      <c r="A1703" s="31">
        <v>1801</v>
      </c>
      <c r="B1703" s="32">
        <v>115</v>
      </c>
      <c r="C1703" s="32">
        <v>128</v>
      </c>
      <c r="D1703" s="34">
        <v>150.66222426470765</v>
      </c>
    </row>
    <row r="1704" spans="1:4" x14ac:dyDescent="0.3">
      <c r="A1704" s="31">
        <v>1802</v>
      </c>
      <c r="B1704" s="32">
        <v>115</v>
      </c>
      <c r="C1704" s="32">
        <v>128</v>
      </c>
      <c r="D1704" s="34">
        <v>150.64522058823707</v>
      </c>
    </row>
    <row r="1705" spans="1:4" x14ac:dyDescent="0.3">
      <c r="A1705" s="31">
        <v>1803</v>
      </c>
      <c r="B1705" s="32">
        <v>115</v>
      </c>
      <c r="C1705" s="32">
        <v>128</v>
      </c>
      <c r="D1705" s="34">
        <v>150.62821691176649</v>
      </c>
    </row>
    <row r="1706" spans="1:4" x14ac:dyDescent="0.3">
      <c r="A1706" s="31">
        <v>1804</v>
      </c>
      <c r="B1706" s="32">
        <v>115</v>
      </c>
      <c r="C1706" s="32">
        <v>128</v>
      </c>
      <c r="D1706" s="34">
        <v>150.61121323529591</v>
      </c>
    </row>
    <row r="1707" spans="1:4" x14ac:dyDescent="0.3">
      <c r="A1707" s="31">
        <v>1805</v>
      </c>
      <c r="B1707" s="32">
        <v>115</v>
      </c>
      <c r="C1707" s="32">
        <v>128</v>
      </c>
      <c r="D1707" s="34">
        <v>150.59420955882533</v>
      </c>
    </row>
    <row r="1708" spans="1:4" x14ac:dyDescent="0.3">
      <c r="A1708" s="31">
        <v>1806</v>
      </c>
      <c r="B1708" s="32">
        <v>115</v>
      </c>
      <c r="C1708" s="32">
        <v>128</v>
      </c>
      <c r="D1708" s="34">
        <v>150.57720588235475</v>
      </c>
    </row>
    <row r="1709" spans="1:4" x14ac:dyDescent="0.3">
      <c r="A1709" s="31">
        <v>1807</v>
      </c>
      <c r="B1709" s="32">
        <v>115</v>
      </c>
      <c r="C1709" s="32">
        <v>128</v>
      </c>
      <c r="D1709" s="34">
        <v>150.56020220588417</v>
      </c>
    </row>
    <row r="1710" spans="1:4" x14ac:dyDescent="0.3">
      <c r="A1710" s="31">
        <v>1808</v>
      </c>
      <c r="B1710" s="32">
        <v>115</v>
      </c>
      <c r="C1710" s="32">
        <v>128</v>
      </c>
      <c r="D1710" s="34">
        <v>150.54319852941359</v>
      </c>
    </row>
    <row r="1711" spans="1:4" x14ac:dyDescent="0.3">
      <c r="A1711" s="31">
        <v>1809</v>
      </c>
      <c r="B1711" s="32">
        <v>115</v>
      </c>
      <c r="C1711" s="32">
        <v>128</v>
      </c>
      <c r="D1711" s="34">
        <v>150.52619485294301</v>
      </c>
    </row>
    <row r="1712" spans="1:4" x14ac:dyDescent="0.3">
      <c r="A1712" s="31">
        <v>1810</v>
      </c>
      <c r="B1712" s="32">
        <v>115</v>
      </c>
      <c r="C1712" s="32">
        <v>128</v>
      </c>
      <c r="D1712" s="34">
        <v>150.50919117647243</v>
      </c>
    </row>
    <row r="1713" spans="1:4" x14ac:dyDescent="0.3">
      <c r="A1713" s="31">
        <v>1811</v>
      </c>
      <c r="B1713" s="32">
        <v>115</v>
      </c>
      <c r="C1713" s="32">
        <v>128</v>
      </c>
      <c r="D1713" s="34">
        <v>150.49218750000185</v>
      </c>
    </row>
    <row r="1714" spans="1:4" x14ac:dyDescent="0.3">
      <c r="A1714" s="31">
        <v>1812</v>
      </c>
      <c r="B1714" s="32">
        <v>115</v>
      </c>
      <c r="C1714" s="32">
        <v>128</v>
      </c>
      <c r="D1714" s="34">
        <v>150.47518382353127</v>
      </c>
    </row>
    <row r="1715" spans="1:4" x14ac:dyDescent="0.3">
      <c r="A1715" s="31">
        <v>1813</v>
      </c>
      <c r="B1715" s="32">
        <v>115</v>
      </c>
      <c r="C1715" s="32">
        <v>128</v>
      </c>
      <c r="D1715" s="34">
        <v>150.45818014706069</v>
      </c>
    </row>
    <row r="1716" spans="1:4" x14ac:dyDescent="0.3">
      <c r="A1716" s="31">
        <v>1814</v>
      </c>
      <c r="B1716" s="32">
        <v>115</v>
      </c>
      <c r="C1716" s="32">
        <v>128</v>
      </c>
      <c r="D1716" s="34">
        <v>150.44117647059011</v>
      </c>
    </row>
    <row r="1717" spans="1:4" x14ac:dyDescent="0.3">
      <c r="A1717" s="31">
        <v>1815</v>
      </c>
      <c r="B1717" s="32">
        <v>115</v>
      </c>
      <c r="C1717" s="32">
        <v>128</v>
      </c>
      <c r="D1717" s="34">
        <v>150.42417279411953</v>
      </c>
    </row>
    <row r="1718" spans="1:4" x14ac:dyDescent="0.3">
      <c r="A1718" s="31">
        <v>1816</v>
      </c>
      <c r="B1718" s="32">
        <v>115</v>
      </c>
      <c r="C1718" s="32">
        <v>128</v>
      </c>
      <c r="D1718" s="34">
        <v>150.40716911764895</v>
      </c>
    </row>
    <row r="1719" spans="1:4" x14ac:dyDescent="0.3">
      <c r="A1719" s="31">
        <v>1817</v>
      </c>
      <c r="B1719" s="32">
        <v>115</v>
      </c>
      <c r="C1719" s="32">
        <v>128</v>
      </c>
      <c r="D1719" s="34">
        <v>150.39016544117837</v>
      </c>
    </row>
    <row r="1720" spans="1:4" x14ac:dyDescent="0.3">
      <c r="A1720" s="31">
        <v>1818</v>
      </c>
      <c r="B1720" s="32">
        <v>115</v>
      </c>
      <c r="C1720" s="32">
        <v>128</v>
      </c>
      <c r="D1720" s="34">
        <v>150.37316176470779</v>
      </c>
    </row>
    <row r="1721" spans="1:4" x14ac:dyDescent="0.3">
      <c r="A1721" s="31">
        <v>1819</v>
      </c>
      <c r="B1721" s="32">
        <v>115</v>
      </c>
      <c r="C1721" s="32">
        <v>128</v>
      </c>
      <c r="D1721" s="34">
        <v>150.35615808823721</v>
      </c>
    </row>
    <row r="1722" spans="1:4" x14ac:dyDescent="0.3">
      <c r="A1722" s="31">
        <v>1820</v>
      </c>
      <c r="B1722" s="32">
        <v>115</v>
      </c>
      <c r="C1722" s="32">
        <v>128</v>
      </c>
      <c r="D1722" s="34">
        <v>150.33915441176663</v>
      </c>
    </row>
    <row r="1723" spans="1:4" x14ac:dyDescent="0.3">
      <c r="A1723" s="31">
        <v>1821</v>
      </c>
      <c r="B1723" s="32">
        <v>115</v>
      </c>
      <c r="C1723" s="32">
        <v>128</v>
      </c>
      <c r="D1723" s="34">
        <v>150.32215073529605</v>
      </c>
    </row>
    <row r="1724" spans="1:4" x14ac:dyDescent="0.3">
      <c r="A1724" s="31">
        <v>1822</v>
      </c>
      <c r="B1724" s="32">
        <v>115</v>
      </c>
      <c r="C1724" s="32">
        <v>128</v>
      </c>
      <c r="D1724" s="34">
        <v>150.30514705882547</v>
      </c>
    </row>
    <row r="1725" spans="1:4" x14ac:dyDescent="0.3">
      <c r="A1725" s="31">
        <v>1823</v>
      </c>
      <c r="B1725" s="32">
        <v>115</v>
      </c>
      <c r="C1725" s="32">
        <v>128</v>
      </c>
      <c r="D1725" s="34">
        <v>150.28814338235489</v>
      </c>
    </row>
    <row r="1726" spans="1:4" x14ac:dyDescent="0.3">
      <c r="A1726" s="31">
        <v>1824</v>
      </c>
      <c r="B1726" s="32">
        <v>115</v>
      </c>
      <c r="C1726" s="32">
        <v>128</v>
      </c>
      <c r="D1726" s="34">
        <v>150.27113970588431</v>
      </c>
    </row>
    <row r="1727" spans="1:4" x14ac:dyDescent="0.3">
      <c r="A1727" s="31">
        <v>1825</v>
      </c>
      <c r="B1727" s="32">
        <v>115</v>
      </c>
      <c r="C1727" s="32">
        <v>128</v>
      </c>
      <c r="D1727" s="34">
        <v>150.25413602941373</v>
      </c>
    </row>
    <row r="1728" spans="1:4" x14ac:dyDescent="0.3">
      <c r="A1728" s="31">
        <v>1826</v>
      </c>
      <c r="B1728" s="32">
        <v>115</v>
      </c>
      <c r="C1728" s="32">
        <v>128</v>
      </c>
      <c r="D1728" s="34">
        <v>150.23713235294315</v>
      </c>
    </row>
    <row r="1729" spans="1:4" x14ac:dyDescent="0.3">
      <c r="A1729" s="31">
        <v>1827</v>
      </c>
      <c r="B1729" s="32">
        <v>115</v>
      </c>
      <c r="C1729" s="32">
        <v>128</v>
      </c>
      <c r="D1729" s="34">
        <v>150.22012867647257</v>
      </c>
    </row>
    <row r="1730" spans="1:4" x14ac:dyDescent="0.3">
      <c r="A1730" s="31">
        <v>1828</v>
      </c>
      <c r="B1730" s="32">
        <v>115</v>
      </c>
      <c r="C1730" s="32">
        <v>128</v>
      </c>
      <c r="D1730" s="34">
        <v>150.20312500000199</v>
      </c>
    </row>
    <row r="1731" spans="1:4" x14ac:dyDescent="0.3">
      <c r="A1731" s="31">
        <v>1829</v>
      </c>
      <c r="B1731" s="32">
        <v>115</v>
      </c>
      <c r="C1731" s="32">
        <v>128</v>
      </c>
      <c r="D1731" s="34">
        <v>150.18612132353141</v>
      </c>
    </row>
    <row r="1732" spans="1:4" x14ac:dyDescent="0.3">
      <c r="A1732" s="31">
        <v>1830</v>
      </c>
      <c r="B1732" s="32">
        <v>115</v>
      </c>
      <c r="C1732" s="32">
        <v>128</v>
      </c>
      <c r="D1732" s="34">
        <v>150.16911764706083</v>
      </c>
    </row>
    <row r="1733" spans="1:4" x14ac:dyDescent="0.3">
      <c r="A1733" s="31">
        <v>1831</v>
      </c>
      <c r="B1733" s="32">
        <v>115</v>
      </c>
      <c r="C1733" s="32">
        <v>128</v>
      </c>
      <c r="D1733" s="34">
        <v>150.15211397059025</v>
      </c>
    </row>
    <row r="1734" spans="1:4" x14ac:dyDescent="0.3">
      <c r="A1734" s="31">
        <v>1832</v>
      </c>
      <c r="B1734" s="32">
        <v>115</v>
      </c>
      <c r="C1734" s="32">
        <v>128</v>
      </c>
      <c r="D1734" s="34">
        <v>150.13511029411967</v>
      </c>
    </row>
    <row r="1735" spans="1:4" x14ac:dyDescent="0.3">
      <c r="A1735" s="31">
        <v>1833</v>
      </c>
      <c r="B1735" s="32">
        <v>115</v>
      </c>
      <c r="C1735" s="32">
        <v>128</v>
      </c>
      <c r="D1735" s="34">
        <v>150.11810661764909</v>
      </c>
    </row>
    <row r="1736" spans="1:4" x14ac:dyDescent="0.3">
      <c r="A1736" s="31">
        <v>1834</v>
      </c>
      <c r="B1736" s="32">
        <v>115</v>
      </c>
      <c r="C1736" s="32">
        <v>128</v>
      </c>
      <c r="D1736" s="34">
        <v>150.10110294117851</v>
      </c>
    </row>
    <row r="1737" spans="1:4" x14ac:dyDescent="0.3">
      <c r="A1737" s="31">
        <v>1835</v>
      </c>
      <c r="B1737" s="32">
        <v>115</v>
      </c>
      <c r="C1737" s="32">
        <v>128</v>
      </c>
      <c r="D1737" s="34">
        <v>150.08409926470793</v>
      </c>
    </row>
    <row r="1738" spans="1:4" x14ac:dyDescent="0.3">
      <c r="A1738" s="31">
        <v>1836</v>
      </c>
      <c r="B1738" s="32">
        <v>115</v>
      </c>
      <c r="C1738" s="32">
        <v>128</v>
      </c>
      <c r="D1738" s="34">
        <v>150.06709558823735</v>
      </c>
    </row>
    <row r="1739" spans="1:4" x14ac:dyDescent="0.3">
      <c r="A1739" s="31">
        <v>1837</v>
      </c>
      <c r="B1739" s="32">
        <v>115</v>
      </c>
      <c r="C1739" s="32">
        <v>128</v>
      </c>
      <c r="D1739" s="34">
        <v>150.05009191176677</v>
      </c>
    </row>
    <row r="1740" spans="1:4" x14ac:dyDescent="0.3">
      <c r="A1740" s="31">
        <v>1838</v>
      </c>
      <c r="B1740" s="32">
        <v>115</v>
      </c>
      <c r="C1740" s="32">
        <v>128</v>
      </c>
      <c r="D1740" s="34">
        <v>150.03308823529619</v>
      </c>
    </row>
    <row r="1741" spans="1:4" x14ac:dyDescent="0.3">
      <c r="A1741" s="31">
        <v>1839</v>
      </c>
      <c r="B1741" s="32">
        <v>115</v>
      </c>
      <c r="C1741" s="32">
        <v>128</v>
      </c>
      <c r="D1741" s="34">
        <v>150.01608455882561</v>
      </c>
    </row>
    <row r="1742" spans="1:4" x14ac:dyDescent="0.3">
      <c r="A1742" s="31">
        <v>1840</v>
      </c>
      <c r="B1742" s="32">
        <v>115</v>
      </c>
      <c r="C1742" s="32">
        <v>128</v>
      </c>
      <c r="D1742" s="34">
        <v>149.99908088235503</v>
      </c>
    </row>
    <row r="1743" spans="1:4" x14ac:dyDescent="0.3">
      <c r="A1743" s="31">
        <v>1841</v>
      </c>
      <c r="B1743" s="32">
        <v>115</v>
      </c>
      <c r="C1743" s="32">
        <v>128</v>
      </c>
      <c r="D1743" s="34">
        <v>149.98207720588445</v>
      </c>
    </row>
    <row r="1744" spans="1:4" x14ac:dyDescent="0.3">
      <c r="A1744" s="31">
        <v>1842</v>
      </c>
      <c r="B1744" s="32">
        <v>115</v>
      </c>
      <c r="C1744" s="32">
        <v>128</v>
      </c>
      <c r="D1744" s="34">
        <v>149.96507352941387</v>
      </c>
    </row>
    <row r="1745" spans="1:4" x14ac:dyDescent="0.3">
      <c r="A1745" s="31">
        <v>1843</v>
      </c>
      <c r="B1745" s="32">
        <v>115</v>
      </c>
      <c r="C1745" s="32">
        <v>128</v>
      </c>
      <c r="D1745" s="34">
        <v>149.94806985294329</v>
      </c>
    </row>
    <row r="1746" spans="1:4" x14ac:dyDescent="0.3">
      <c r="A1746" s="31">
        <v>1844</v>
      </c>
      <c r="B1746" s="32">
        <v>115</v>
      </c>
      <c r="C1746" s="32">
        <v>128</v>
      </c>
      <c r="D1746" s="34">
        <v>149.93106617647271</v>
      </c>
    </row>
    <row r="1747" spans="1:4" x14ac:dyDescent="0.3">
      <c r="A1747" s="31">
        <v>1845</v>
      </c>
      <c r="B1747" s="32">
        <v>115</v>
      </c>
      <c r="C1747" s="32">
        <v>128</v>
      </c>
      <c r="D1747" s="34">
        <v>149.91406250000213</v>
      </c>
    </row>
    <row r="1748" spans="1:4" x14ac:dyDescent="0.3">
      <c r="A1748" s="31">
        <v>1846</v>
      </c>
      <c r="B1748" s="32">
        <v>115</v>
      </c>
      <c r="C1748" s="32">
        <v>128</v>
      </c>
      <c r="D1748" s="34">
        <v>149.89705882353155</v>
      </c>
    </row>
    <row r="1749" spans="1:4" x14ac:dyDescent="0.3">
      <c r="A1749" s="31">
        <v>1847</v>
      </c>
      <c r="B1749" s="32">
        <v>115</v>
      </c>
      <c r="C1749" s="32">
        <v>128</v>
      </c>
      <c r="D1749" s="34">
        <v>149.88005514706097</v>
      </c>
    </row>
    <row r="1750" spans="1:4" x14ac:dyDescent="0.3">
      <c r="A1750" s="31">
        <v>1848</v>
      </c>
      <c r="B1750" s="32">
        <v>115</v>
      </c>
      <c r="C1750" s="32">
        <v>128</v>
      </c>
      <c r="D1750" s="34">
        <v>149.86305147059039</v>
      </c>
    </row>
    <row r="1751" spans="1:4" x14ac:dyDescent="0.3">
      <c r="A1751" s="31">
        <v>1849</v>
      </c>
      <c r="B1751" s="32">
        <v>115</v>
      </c>
      <c r="C1751" s="32">
        <v>128</v>
      </c>
      <c r="D1751" s="34">
        <v>149.84604779411981</v>
      </c>
    </row>
    <row r="1752" spans="1:4" x14ac:dyDescent="0.3">
      <c r="A1752" s="35">
        <v>1850</v>
      </c>
      <c r="B1752" s="37">
        <v>115</v>
      </c>
      <c r="C1752" s="37">
        <v>128</v>
      </c>
      <c r="D1752" s="37">
        <v>149.82904411764923</v>
      </c>
    </row>
    <row r="1753" spans="1:4" x14ac:dyDescent="0.3">
      <c r="A1753" s="31">
        <v>1851</v>
      </c>
      <c r="B1753" s="32">
        <v>115</v>
      </c>
      <c r="C1753" s="32">
        <v>128</v>
      </c>
      <c r="D1753" s="34">
        <v>149.81204044117865</v>
      </c>
    </row>
    <row r="1754" spans="1:4" x14ac:dyDescent="0.3">
      <c r="A1754" s="31">
        <v>1852</v>
      </c>
      <c r="B1754" s="32">
        <v>115</v>
      </c>
      <c r="C1754" s="32">
        <v>128</v>
      </c>
      <c r="D1754" s="34">
        <v>149.79503676470807</v>
      </c>
    </row>
    <row r="1755" spans="1:4" x14ac:dyDescent="0.3">
      <c r="A1755" s="31">
        <v>1853</v>
      </c>
      <c r="B1755" s="32">
        <v>115</v>
      </c>
      <c r="C1755" s="32">
        <v>128</v>
      </c>
      <c r="D1755" s="34">
        <v>149.77803308823749</v>
      </c>
    </row>
    <row r="1756" spans="1:4" x14ac:dyDescent="0.3">
      <c r="A1756" s="31">
        <v>1854</v>
      </c>
      <c r="B1756" s="32">
        <v>115</v>
      </c>
      <c r="C1756" s="32">
        <v>128</v>
      </c>
      <c r="D1756" s="34">
        <v>149.76102941176691</v>
      </c>
    </row>
    <row r="1757" spans="1:4" x14ac:dyDescent="0.3">
      <c r="A1757" s="31">
        <v>1855</v>
      </c>
      <c r="B1757" s="32">
        <v>115</v>
      </c>
      <c r="C1757" s="32">
        <v>128</v>
      </c>
      <c r="D1757" s="34">
        <v>149.74402573529633</v>
      </c>
    </row>
    <row r="1758" spans="1:4" x14ac:dyDescent="0.3">
      <c r="A1758" s="31">
        <v>1856</v>
      </c>
      <c r="B1758" s="32">
        <v>115</v>
      </c>
      <c r="C1758" s="32">
        <v>128</v>
      </c>
      <c r="D1758" s="34">
        <v>149.72702205882575</v>
      </c>
    </row>
    <row r="1759" spans="1:4" x14ac:dyDescent="0.3">
      <c r="A1759" s="31">
        <v>1857</v>
      </c>
      <c r="B1759" s="32">
        <v>115</v>
      </c>
      <c r="C1759" s="32">
        <v>128</v>
      </c>
      <c r="D1759" s="34">
        <v>149.71001838235517</v>
      </c>
    </row>
    <row r="1760" spans="1:4" x14ac:dyDescent="0.3">
      <c r="A1760" s="31">
        <v>1858</v>
      </c>
      <c r="B1760" s="32">
        <v>115</v>
      </c>
      <c r="C1760" s="32">
        <v>128</v>
      </c>
      <c r="D1760" s="34">
        <v>149.69301470588459</v>
      </c>
    </row>
    <row r="1761" spans="1:4" x14ac:dyDescent="0.3">
      <c r="A1761" s="31">
        <v>1859</v>
      </c>
      <c r="B1761" s="32">
        <v>115</v>
      </c>
      <c r="C1761" s="32">
        <v>128</v>
      </c>
      <c r="D1761" s="34">
        <v>149.67601102941401</v>
      </c>
    </row>
    <row r="1762" spans="1:4" x14ac:dyDescent="0.3">
      <c r="A1762" s="31">
        <v>1860</v>
      </c>
      <c r="B1762" s="32">
        <v>115</v>
      </c>
      <c r="C1762" s="32">
        <v>128</v>
      </c>
      <c r="D1762" s="34">
        <v>149.65900735294343</v>
      </c>
    </row>
    <row r="1763" spans="1:4" x14ac:dyDescent="0.3">
      <c r="A1763" s="31">
        <v>1861</v>
      </c>
      <c r="B1763" s="32">
        <v>115</v>
      </c>
      <c r="C1763" s="32">
        <v>128</v>
      </c>
      <c r="D1763" s="34">
        <v>149.64200367647285</v>
      </c>
    </row>
    <row r="1764" spans="1:4" x14ac:dyDescent="0.3">
      <c r="A1764" s="31">
        <v>1862</v>
      </c>
      <c r="B1764" s="32">
        <v>115</v>
      </c>
      <c r="C1764" s="32">
        <v>128</v>
      </c>
      <c r="D1764" s="34">
        <v>149.62500000000227</v>
      </c>
    </row>
    <row r="1765" spans="1:4" x14ac:dyDescent="0.3">
      <c r="A1765" s="31">
        <v>1863</v>
      </c>
      <c r="B1765" s="32">
        <v>115</v>
      </c>
      <c r="C1765" s="32">
        <v>128</v>
      </c>
      <c r="D1765" s="34">
        <v>149.60799632353169</v>
      </c>
    </row>
    <row r="1766" spans="1:4" x14ac:dyDescent="0.3">
      <c r="A1766" s="31">
        <v>1864</v>
      </c>
      <c r="B1766" s="32">
        <v>115</v>
      </c>
      <c r="C1766" s="32">
        <v>128</v>
      </c>
      <c r="D1766" s="34">
        <v>149.59099264706111</v>
      </c>
    </row>
    <row r="1767" spans="1:4" x14ac:dyDescent="0.3">
      <c r="A1767" s="31">
        <v>1865</v>
      </c>
      <c r="B1767" s="32">
        <v>115</v>
      </c>
      <c r="C1767" s="32">
        <v>128</v>
      </c>
      <c r="D1767" s="34">
        <v>149.57398897059053</v>
      </c>
    </row>
    <row r="1768" spans="1:4" x14ac:dyDescent="0.3">
      <c r="A1768" s="31">
        <v>1866</v>
      </c>
      <c r="B1768" s="32">
        <v>115</v>
      </c>
      <c r="C1768" s="32">
        <v>128</v>
      </c>
      <c r="D1768" s="34">
        <v>149.55698529411995</v>
      </c>
    </row>
    <row r="1769" spans="1:4" x14ac:dyDescent="0.3">
      <c r="A1769" s="31">
        <v>1867</v>
      </c>
      <c r="B1769" s="32">
        <v>115</v>
      </c>
      <c r="C1769" s="32">
        <v>128</v>
      </c>
      <c r="D1769" s="34">
        <v>149.53998161764937</v>
      </c>
    </row>
    <row r="1770" spans="1:4" x14ac:dyDescent="0.3">
      <c r="A1770" s="31">
        <v>1868</v>
      </c>
      <c r="B1770" s="32">
        <v>115</v>
      </c>
      <c r="C1770" s="32">
        <v>128</v>
      </c>
      <c r="D1770" s="34">
        <v>149.52297794117879</v>
      </c>
    </row>
    <row r="1771" spans="1:4" x14ac:dyDescent="0.3">
      <c r="A1771" s="31">
        <v>1869</v>
      </c>
      <c r="B1771" s="32">
        <v>115</v>
      </c>
      <c r="C1771" s="32">
        <v>128</v>
      </c>
      <c r="D1771" s="34">
        <v>149.50597426470821</v>
      </c>
    </row>
    <row r="1772" spans="1:4" x14ac:dyDescent="0.3">
      <c r="A1772" s="31">
        <v>1870</v>
      </c>
      <c r="B1772" s="32">
        <v>115</v>
      </c>
      <c r="C1772" s="32">
        <v>128</v>
      </c>
      <c r="D1772" s="34">
        <v>149.48897058823763</v>
      </c>
    </row>
    <row r="1773" spans="1:4" x14ac:dyDescent="0.3">
      <c r="A1773" s="31">
        <v>1871</v>
      </c>
      <c r="B1773" s="32">
        <v>115</v>
      </c>
      <c r="C1773" s="32">
        <v>128</v>
      </c>
      <c r="D1773" s="34">
        <v>149.47196691176705</v>
      </c>
    </row>
    <row r="1774" spans="1:4" x14ac:dyDescent="0.3">
      <c r="A1774" s="31">
        <v>1872</v>
      </c>
      <c r="B1774" s="32">
        <v>115</v>
      </c>
      <c r="C1774" s="32">
        <v>128</v>
      </c>
      <c r="D1774" s="34">
        <v>149.45496323529647</v>
      </c>
    </row>
    <row r="1775" spans="1:4" x14ac:dyDescent="0.3">
      <c r="A1775" s="31">
        <v>1873</v>
      </c>
      <c r="B1775" s="32">
        <v>115</v>
      </c>
      <c r="C1775" s="32">
        <v>128</v>
      </c>
      <c r="D1775" s="34">
        <v>149.4379595588259</v>
      </c>
    </row>
    <row r="1776" spans="1:4" x14ac:dyDescent="0.3">
      <c r="A1776" s="31">
        <v>1874</v>
      </c>
      <c r="B1776" s="32">
        <v>115</v>
      </c>
      <c r="C1776" s="32">
        <v>128</v>
      </c>
      <c r="D1776" s="34">
        <v>149.42095588235532</v>
      </c>
    </row>
    <row r="1777" spans="1:4" x14ac:dyDescent="0.3">
      <c r="A1777" s="31">
        <v>1875</v>
      </c>
      <c r="B1777" s="32">
        <v>115</v>
      </c>
      <c r="C1777" s="32">
        <v>128</v>
      </c>
      <c r="D1777" s="34">
        <v>149.40395220588474</v>
      </c>
    </row>
    <row r="1778" spans="1:4" x14ac:dyDescent="0.3">
      <c r="A1778" s="31">
        <v>1876</v>
      </c>
      <c r="B1778" s="32">
        <v>115</v>
      </c>
      <c r="C1778" s="32">
        <v>128</v>
      </c>
      <c r="D1778" s="34">
        <v>149.38694852941416</v>
      </c>
    </row>
    <row r="1779" spans="1:4" x14ac:dyDescent="0.3">
      <c r="A1779" s="31">
        <v>1877</v>
      </c>
      <c r="B1779" s="32">
        <v>115</v>
      </c>
      <c r="C1779" s="32">
        <v>128</v>
      </c>
      <c r="D1779" s="34">
        <v>149.36994485294358</v>
      </c>
    </row>
    <row r="1780" spans="1:4" x14ac:dyDescent="0.3">
      <c r="A1780" s="31">
        <v>1878</v>
      </c>
      <c r="B1780" s="32">
        <v>115</v>
      </c>
      <c r="C1780" s="32">
        <v>128</v>
      </c>
      <c r="D1780" s="34">
        <v>149.352941176473</v>
      </c>
    </row>
    <row r="1781" spans="1:4" x14ac:dyDescent="0.3">
      <c r="A1781" s="31">
        <v>1879</v>
      </c>
      <c r="B1781" s="32">
        <v>115</v>
      </c>
      <c r="C1781" s="32">
        <v>128</v>
      </c>
      <c r="D1781" s="34">
        <v>149.33593750000242</v>
      </c>
    </row>
    <row r="1782" spans="1:4" x14ac:dyDescent="0.3">
      <c r="A1782" s="31">
        <v>1880</v>
      </c>
      <c r="B1782" s="32">
        <v>115</v>
      </c>
      <c r="C1782" s="32">
        <v>128</v>
      </c>
      <c r="D1782" s="34">
        <v>149.31893382353184</v>
      </c>
    </row>
    <row r="1783" spans="1:4" x14ac:dyDescent="0.3">
      <c r="A1783" s="31">
        <v>1881</v>
      </c>
      <c r="B1783" s="32">
        <v>115</v>
      </c>
      <c r="C1783" s="32">
        <v>128</v>
      </c>
      <c r="D1783" s="34">
        <v>149.30193014706126</v>
      </c>
    </row>
    <row r="1784" spans="1:4" x14ac:dyDescent="0.3">
      <c r="A1784" s="31">
        <v>1882</v>
      </c>
      <c r="B1784" s="32">
        <v>115</v>
      </c>
      <c r="C1784" s="32">
        <v>128</v>
      </c>
      <c r="D1784" s="34">
        <v>149.28492647059068</v>
      </c>
    </row>
    <row r="1785" spans="1:4" x14ac:dyDescent="0.3">
      <c r="A1785" s="31">
        <v>1883</v>
      </c>
      <c r="B1785" s="32">
        <v>115</v>
      </c>
      <c r="C1785" s="32">
        <v>128</v>
      </c>
      <c r="D1785" s="34">
        <v>149.2679227941201</v>
      </c>
    </row>
    <row r="1786" spans="1:4" x14ac:dyDescent="0.3">
      <c r="A1786" s="31">
        <v>1884</v>
      </c>
      <c r="B1786" s="32">
        <v>115</v>
      </c>
      <c r="C1786" s="32">
        <v>128</v>
      </c>
      <c r="D1786" s="34">
        <v>149.25091911764952</v>
      </c>
    </row>
    <row r="1787" spans="1:4" x14ac:dyDescent="0.3">
      <c r="A1787" s="31">
        <v>1885</v>
      </c>
      <c r="B1787" s="32">
        <v>115</v>
      </c>
      <c r="C1787" s="32">
        <v>128</v>
      </c>
      <c r="D1787" s="34">
        <v>149.23391544117894</v>
      </c>
    </row>
    <row r="1788" spans="1:4" x14ac:dyDescent="0.3">
      <c r="A1788" s="31">
        <v>1886</v>
      </c>
      <c r="B1788" s="32">
        <v>115</v>
      </c>
      <c r="C1788" s="32">
        <v>128</v>
      </c>
      <c r="D1788" s="34">
        <v>149.21691176470836</v>
      </c>
    </row>
    <row r="1789" spans="1:4" x14ac:dyDescent="0.3">
      <c r="A1789" s="31">
        <v>1887</v>
      </c>
      <c r="B1789" s="32">
        <v>115</v>
      </c>
      <c r="C1789" s="32">
        <v>128</v>
      </c>
      <c r="D1789" s="34">
        <v>149.19990808823778</v>
      </c>
    </row>
    <row r="1790" spans="1:4" x14ac:dyDescent="0.3">
      <c r="A1790" s="31">
        <v>1888</v>
      </c>
      <c r="B1790" s="32">
        <v>115</v>
      </c>
      <c r="C1790" s="32">
        <v>128</v>
      </c>
      <c r="D1790" s="34">
        <v>149.1829044117672</v>
      </c>
    </row>
    <row r="1791" spans="1:4" x14ac:dyDescent="0.3">
      <c r="A1791" s="31">
        <v>1889</v>
      </c>
      <c r="B1791" s="32">
        <v>115</v>
      </c>
      <c r="C1791" s="32">
        <v>128</v>
      </c>
      <c r="D1791" s="34">
        <v>149.16590073529662</v>
      </c>
    </row>
    <row r="1792" spans="1:4" x14ac:dyDescent="0.3">
      <c r="A1792" s="31">
        <v>1890</v>
      </c>
      <c r="B1792" s="32">
        <v>115</v>
      </c>
      <c r="C1792" s="32">
        <v>128</v>
      </c>
      <c r="D1792" s="34">
        <v>149.14889705882604</v>
      </c>
    </row>
    <row r="1793" spans="1:4" x14ac:dyDescent="0.3">
      <c r="A1793" s="31">
        <v>1891</v>
      </c>
      <c r="B1793" s="32">
        <v>115</v>
      </c>
      <c r="C1793" s="32">
        <v>128</v>
      </c>
      <c r="D1793" s="34">
        <v>149.13189338235546</v>
      </c>
    </row>
    <row r="1794" spans="1:4" x14ac:dyDescent="0.3">
      <c r="A1794" s="31">
        <v>1892</v>
      </c>
      <c r="B1794" s="32">
        <v>115</v>
      </c>
      <c r="C1794" s="32">
        <v>128</v>
      </c>
      <c r="D1794" s="34">
        <v>149.11488970588488</v>
      </c>
    </row>
    <row r="1795" spans="1:4" x14ac:dyDescent="0.3">
      <c r="A1795" s="31">
        <v>1893</v>
      </c>
      <c r="B1795" s="32">
        <v>115</v>
      </c>
      <c r="C1795" s="32">
        <v>128</v>
      </c>
      <c r="D1795" s="34">
        <v>149.0978860294143</v>
      </c>
    </row>
    <row r="1796" spans="1:4" x14ac:dyDescent="0.3">
      <c r="A1796" s="31">
        <v>1894</v>
      </c>
      <c r="B1796" s="32">
        <v>115</v>
      </c>
      <c r="C1796" s="32">
        <v>128</v>
      </c>
      <c r="D1796" s="34">
        <v>149.08088235294372</v>
      </c>
    </row>
    <row r="1797" spans="1:4" x14ac:dyDescent="0.3">
      <c r="A1797" s="31">
        <v>1895</v>
      </c>
      <c r="B1797" s="32">
        <v>115</v>
      </c>
      <c r="C1797" s="32">
        <v>128</v>
      </c>
      <c r="D1797" s="34">
        <v>149.06387867647314</v>
      </c>
    </row>
    <row r="1798" spans="1:4" x14ac:dyDescent="0.3">
      <c r="A1798" s="31">
        <v>1896</v>
      </c>
      <c r="B1798" s="32">
        <v>115</v>
      </c>
      <c r="C1798" s="32">
        <v>128</v>
      </c>
      <c r="D1798" s="34">
        <v>149.04687500000256</v>
      </c>
    </row>
    <row r="1799" spans="1:4" x14ac:dyDescent="0.3">
      <c r="A1799" s="31">
        <v>1897</v>
      </c>
      <c r="B1799" s="32">
        <v>115</v>
      </c>
      <c r="C1799" s="32">
        <v>128</v>
      </c>
      <c r="D1799" s="34">
        <v>149.02987132353198</v>
      </c>
    </row>
    <row r="1800" spans="1:4" x14ac:dyDescent="0.3">
      <c r="A1800" s="31">
        <v>1898</v>
      </c>
      <c r="B1800" s="32">
        <v>115</v>
      </c>
      <c r="C1800" s="32">
        <v>128</v>
      </c>
      <c r="D1800" s="34">
        <v>149.0128676470614</v>
      </c>
    </row>
    <row r="1801" spans="1:4" x14ac:dyDescent="0.3">
      <c r="A1801" s="31">
        <v>1899</v>
      </c>
      <c r="B1801" s="32">
        <v>115</v>
      </c>
      <c r="C1801" s="32">
        <v>128</v>
      </c>
      <c r="D1801" s="34">
        <v>148.99586397059082</v>
      </c>
    </row>
    <row r="1802" spans="1:4" x14ac:dyDescent="0.3">
      <c r="A1802" s="35">
        <v>1900</v>
      </c>
      <c r="B1802" s="37">
        <v>115</v>
      </c>
      <c r="C1802" s="37">
        <v>128</v>
      </c>
      <c r="D1802" s="37">
        <v>148.97886029412024</v>
      </c>
    </row>
    <row r="1803" spans="1:4" x14ac:dyDescent="0.3">
      <c r="A1803" s="31">
        <v>1901</v>
      </c>
      <c r="B1803" s="32">
        <v>115</v>
      </c>
      <c r="C1803" s="32">
        <v>128</v>
      </c>
      <c r="D1803" s="34">
        <v>148.96185661764966</v>
      </c>
    </row>
    <row r="1804" spans="1:4" x14ac:dyDescent="0.3">
      <c r="A1804" s="31">
        <v>1902</v>
      </c>
      <c r="B1804" s="32">
        <v>115</v>
      </c>
      <c r="C1804" s="32">
        <v>128</v>
      </c>
      <c r="D1804" s="34">
        <v>148.94485294117908</v>
      </c>
    </row>
    <row r="1805" spans="1:4" x14ac:dyDescent="0.3">
      <c r="A1805" s="31">
        <v>1903</v>
      </c>
      <c r="B1805" s="32">
        <v>115</v>
      </c>
      <c r="C1805" s="32">
        <v>128</v>
      </c>
      <c r="D1805" s="34">
        <v>148.9278492647085</v>
      </c>
    </row>
    <row r="1806" spans="1:4" x14ac:dyDescent="0.3">
      <c r="A1806" s="31">
        <v>1904</v>
      </c>
      <c r="B1806" s="32">
        <v>115</v>
      </c>
      <c r="C1806" s="32">
        <v>128</v>
      </c>
      <c r="D1806" s="34">
        <v>148.91084558823792</v>
      </c>
    </row>
    <row r="1807" spans="1:4" x14ac:dyDescent="0.3">
      <c r="A1807" s="31">
        <v>1905</v>
      </c>
      <c r="B1807" s="32">
        <v>115</v>
      </c>
      <c r="C1807" s="32">
        <v>128</v>
      </c>
      <c r="D1807" s="34">
        <v>148.89384191176734</v>
      </c>
    </row>
    <row r="1808" spans="1:4" x14ac:dyDescent="0.3">
      <c r="A1808" s="31">
        <v>1906</v>
      </c>
      <c r="B1808" s="32">
        <v>115</v>
      </c>
      <c r="C1808" s="32">
        <v>128</v>
      </c>
      <c r="D1808" s="34">
        <v>148.87683823529676</v>
      </c>
    </row>
    <row r="1809" spans="1:4" x14ac:dyDescent="0.3">
      <c r="A1809" s="31">
        <v>1907</v>
      </c>
      <c r="B1809" s="32">
        <v>115</v>
      </c>
      <c r="C1809" s="32">
        <v>128</v>
      </c>
      <c r="D1809" s="34">
        <v>148.85983455882618</v>
      </c>
    </row>
    <row r="1810" spans="1:4" x14ac:dyDescent="0.3">
      <c r="A1810" s="31">
        <v>1908</v>
      </c>
      <c r="B1810" s="32">
        <v>115</v>
      </c>
      <c r="C1810" s="32">
        <v>128</v>
      </c>
      <c r="D1810" s="34">
        <v>148.8428308823556</v>
      </c>
    </row>
    <row r="1811" spans="1:4" x14ac:dyDescent="0.3">
      <c r="A1811" s="31">
        <v>1909</v>
      </c>
      <c r="B1811" s="32">
        <v>115</v>
      </c>
      <c r="C1811" s="32">
        <v>128</v>
      </c>
      <c r="D1811" s="34">
        <v>148.82582720588502</v>
      </c>
    </row>
    <row r="1812" spans="1:4" x14ac:dyDescent="0.3">
      <c r="A1812" s="31">
        <v>1910</v>
      </c>
      <c r="B1812" s="32">
        <v>115</v>
      </c>
      <c r="C1812" s="32">
        <v>128</v>
      </c>
      <c r="D1812" s="34">
        <v>148.80882352941444</v>
      </c>
    </row>
    <row r="1813" spans="1:4" x14ac:dyDescent="0.3">
      <c r="A1813" s="31">
        <v>1911</v>
      </c>
      <c r="B1813" s="32">
        <v>115</v>
      </c>
      <c r="C1813" s="32">
        <v>128</v>
      </c>
      <c r="D1813" s="34">
        <v>148.79181985294386</v>
      </c>
    </row>
    <row r="1814" spans="1:4" x14ac:dyDescent="0.3">
      <c r="A1814" s="31">
        <v>1912</v>
      </c>
      <c r="B1814" s="32">
        <v>115</v>
      </c>
      <c r="C1814" s="32">
        <v>128</v>
      </c>
      <c r="D1814" s="34">
        <v>148.77481617647328</v>
      </c>
    </row>
    <row r="1815" spans="1:4" x14ac:dyDescent="0.3">
      <c r="A1815" s="31">
        <v>1913</v>
      </c>
      <c r="B1815" s="32">
        <v>115</v>
      </c>
      <c r="C1815" s="32">
        <v>128</v>
      </c>
      <c r="D1815" s="34">
        <v>148.7578125000027</v>
      </c>
    </row>
    <row r="1816" spans="1:4" x14ac:dyDescent="0.3">
      <c r="A1816" s="31">
        <v>1914</v>
      </c>
      <c r="B1816" s="32">
        <v>115</v>
      </c>
      <c r="C1816" s="32">
        <v>128</v>
      </c>
      <c r="D1816" s="34">
        <v>148.74080882353212</v>
      </c>
    </row>
    <row r="1817" spans="1:4" x14ac:dyDescent="0.3">
      <c r="A1817" s="31">
        <v>1915</v>
      </c>
      <c r="B1817" s="32">
        <v>115</v>
      </c>
      <c r="C1817" s="32">
        <v>128</v>
      </c>
      <c r="D1817" s="34">
        <v>148.72380514706154</v>
      </c>
    </row>
    <row r="1818" spans="1:4" x14ac:dyDescent="0.3">
      <c r="A1818" s="31">
        <v>1916</v>
      </c>
      <c r="B1818" s="32">
        <v>115</v>
      </c>
      <c r="C1818" s="32">
        <v>128</v>
      </c>
      <c r="D1818" s="34">
        <v>148.70680147059096</v>
      </c>
    </row>
    <row r="1819" spans="1:4" x14ac:dyDescent="0.3">
      <c r="A1819" s="31">
        <v>1917</v>
      </c>
      <c r="B1819" s="32">
        <v>115</v>
      </c>
      <c r="C1819" s="32">
        <v>128</v>
      </c>
      <c r="D1819" s="34">
        <v>148.68979779412038</v>
      </c>
    </row>
    <row r="1820" spans="1:4" x14ac:dyDescent="0.3">
      <c r="A1820" s="31">
        <v>1918</v>
      </c>
      <c r="B1820" s="32">
        <v>115</v>
      </c>
      <c r="C1820" s="32">
        <v>128</v>
      </c>
      <c r="D1820" s="34">
        <v>148.6727941176498</v>
      </c>
    </row>
    <row r="1821" spans="1:4" x14ac:dyDescent="0.3">
      <c r="A1821" s="31">
        <v>1919</v>
      </c>
      <c r="B1821" s="32">
        <v>115</v>
      </c>
      <c r="C1821" s="32">
        <v>128</v>
      </c>
      <c r="D1821" s="34">
        <v>148.65579044117922</v>
      </c>
    </row>
    <row r="1822" spans="1:4" x14ac:dyDescent="0.3">
      <c r="A1822" s="31">
        <v>1920</v>
      </c>
      <c r="B1822" s="32">
        <v>115</v>
      </c>
      <c r="C1822" s="32">
        <v>128</v>
      </c>
      <c r="D1822" s="34">
        <v>148.63878676470864</v>
      </c>
    </row>
    <row r="1823" spans="1:4" x14ac:dyDescent="0.3">
      <c r="A1823" s="31">
        <v>1921</v>
      </c>
      <c r="B1823" s="32">
        <v>115</v>
      </c>
      <c r="C1823" s="32">
        <v>128</v>
      </c>
      <c r="D1823" s="34">
        <v>148.62178308823806</v>
      </c>
    </row>
    <row r="1824" spans="1:4" x14ac:dyDescent="0.3">
      <c r="A1824" s="31">
        <v>1922</v>
      </c>
      <c r="B1824" s="32">
        <v>115</v>
      </c>
      <c r="C1824" s="32">
        <v>128</v>
      </c>
      <c r="D1824" s="34">
        <v>148.60477941176748</v>
      </c>
    </row>
    <row r="1825" spans="1:4" x14ac:dyDescent="0.3">
      <c r="A1825" s="31">
        <v>1923</v>
      </c>
      <c r="B1825" s="32">
        <v>115</v>
      </c>
      <c r="C1825" s="32">
        <v>128</v>
      </c>
      <c r="D1825" s="34">
        <v>148.5877757352969</v>
      </c>
    </row>
    <row r="1826" spans="1:4" x14ac:dyDescent="0.3">
      <c r="A1826" s="31">
        <v>1924</v>
      </c>
      <c r="B1826" s="32">
        <v>115</v>
      </c>
      <c r="C1826" s="32">
        <v>128</v>
      </c>
      <c r="D1826" s="34">
        <v>148.57077205882632</v>
      </c>
    </row>
    <row r="1827" spans="1:4" x14ac:dyDescent="0.3">
      <c r="A1827" s="31">
        <v>1925</v>
      </c>
      <c r="B1827" s="32">
        <v>115</v>
      </c>
      <c r="C1827" s="32">
        <v>128</v>
      </c>
      <c r="D1827" s="34">
        <v>148.55376838235574</v>
      </c>
    </row>
    <row r="1828" spans="1:4" x14ac:dyDescent="0.3">
      <c r="A1828" s="31">
        <v>1926</v>
      </c>
      <c r="B1828" s="32">
        <v>115</v>
      </c>
      <c r="C1828" s="32">
        <v>128</v>
      </c>
      <c r="D1828" s="34">
        <v>148.53676470588516</v>
      </c>
    </row>
    <row r="1829" spans="1:4" x14ac:dyDescent="0.3">
      <c r="A1829" s="31">
        <v>1927</v>
      </c>
      <c r="B1829" s="32">
        <v>115</v>
      </c>
      <c r="C1829" s="32">
        <v>128</v>
      </c>
      <c r="D1829" s="34">
        <v>148.51976102941458</v>
      </c>
    </row>
    <row r="1830" spans="1:4" x14ac:dyDescent="0.3">
      <c r="A1830" s="31">
        <v>1928</v>
      </c>
      <c r="B1830" s="32">
        <v>115</v>
      </c>
      <c r="C1830" s="32">
        <v>128</v>
      </c>
      <c r="D1830" s="34">
        <v>148.502757352944</v>
      </c>
    </row>
    <row r="1831" spans="1:4" x14ac:dyDescent="0.3">
      <c r="A1831" s="31">
        <v>1929</v>
      </c>
      <c r="B1831" s="32">
        <v>115</v>
      </c>
      <c r="C1831" s="32">
        <v>128</v>
      </c>
      <c r="D1831" s="34">
        <v>148.48575367647342</v>
      </c>
    </row>
    <row r="1832" spans="1:4" x14ac:dyDescent="0.3">
      <c r="A1832" s="31">
        <v>1930</v>
      </c>
      <c r="B1832" s="32">
        <v>115</v>
      </c>
      <c r="C1832" s="32">
        <v>128</v>
      </c>
      <c r="D1832" s="34">
        <v>148.46875000000284</v>
      </c>
    </row>
    <row r="1833" spans="1:4" x14ac:dyDescent="0.3">
      <c r="A1833" s="31">
        <v>1931</v>
      </c>
      <c r="B1833" s="32">
        <v>115</v>
      </c>
      <c r="C1833" s="32">
        <v>128</v>
      </c>
      <c r="D1833" s="34">
        <v>148.45174632353226</v>
      </c>
    </row>
    <row r="1834" spans="1:4" x14ac:dyDescent="0.3">
      <c r="A1834" s="31">
        <v>1932</v>
      </c>
      <c r="B1834" s="32">
        <v>115</v>
      </c>
      <c r="C1834" s="32">
        <v>128</v>
      </c>
      <c r="D1834" s="34">
        <v>148.43474264706168</v>
      </c>
    </row>
    <row r="1835" spans="1:4" x14ac:dyDescent="0.3">
      <c r="A1835" s="31">
        <v>1933</v>
      </c>
      <c r="B1835" s="32">
        <v>115</v>
      </c>
      <c r="C1835" s="32">
        <v>128</v>
      </c>
      <c r="D1835" s="34">
        <v>148.4177389705911</v>
      </c>
    </row>
    <row r="1836" spans="1:4" x14ac:dyDescent="0.3">
      <c r="A1836" s="31">
        <v>1934</v>
      </c>
      <c r="B1836" s="32">
        <v>115</v>
      </c>
      <c r="C1836" s="32">
        <v>128</v>
      </c>
      <c r="D1836" s="34">
        <v>148.40073529412052</v>
      </c>
    </row>
    <row r="1837" spans="1:4" x14ac:dyDescent="0.3">
      <c r="A1837" s="31">
        <v>1935</v>
      </c>
      <c r="B1837" s="32">
        <v>115</v>
      </c>
      <c r="C1837" s="32">
        <v>128</v>
      </c>
      <c r="D1837" s="34">
        <v>148.38373161764994</v>
      </c>
    </row>
    <row r="1838" spans="1:4" x14ac:dyDescent="0.3">
      <c r="A1838" s="31">
        <v>1936</v>
      </c>
      <c r="B1838" s="32">
        <v>115</v>
      </c>
      <c r="C1838" s="32">
        <v>128</v>
      </c>
      <c r="D1838" s="34">
        <v>148.36672794117936</v>
      </c>
    </row>
    <row r="1839" spans="1:4" x14ac:dyDescent="0.3">
      <c r="A1839" s="31">
        <v>1937</v>
      </c>
      <c r="B1839" s="32">
        <v>115</v>
      </c>
      <c r="C1839" s="32">
        <v>128</v>
      </c>
      <c r="D1839" s="34">
        <v>148.34972426470878</v>
      </c>
    </row>
    <row r="1840" spans="1:4" x14ac:dyDescent="0.3">
      <c r="A1840" s="31">
        <v>1938</v>
      </c>
      <c r="B1840" s="32">
        <v>115</v>
      </c>
      <c r="C1840" s="32">
        <v>128</v>
      </c>
      <c r="D1840" s="34">
        <v>148.3327205882382</v>
      </c>
    </row>
    <row r="1841" spans="1:4" x14ac:dyDescent="0.3">
      <c r="A1841" s="31">
        <v>1939</v>
      </c>
      <c r="B1841" s="32">
        <v>115</v>
      </c>
      <c r="C1841" s="32">
        <v>128</v>
      </c>
      <c r="D1841" s="34">
        <v>148.31571691176762</v>
      </c>
    </row>
    <row r="1842" spans="1:4" x14ac:dyDescent="0.3">
      <c r="A1842" s="31">
        <v>1940</v>
      </c>
      <c r="B1842" s="32">
        <v>115</v>
      </c>
      <c r="C1842" s="32">
        <v>128</v>
      </c>
      <c r="D1842" s="34">
        <v>148.29871323529704</v>
      </c>
    </row>
    <row r="1843" spans="1:4" x14ac:dyDescent="0.3">
      <c r="A1843" s="31">
        <v>1941</v>
      </c>
      <c r="B1843" s="32">
        <v>115</v>
      </c>
      <c r="C1843" s="32">
        <v>128</v>
      </c>
      <c r="D1843" s="34">
        <v>148.28170955882646</v>
      </c>
    </row>
    <row r="1844" spans="1:4" x14ac:dyDescent="0.3">
      <c r="A1844" s="31">
        <v>1942</v>
      </c>
      <c r="B1844" s="32">
        <v>115</v>
      </c>
      <c r="C1844" s="32">
        <v>128</v>
      </c>
      <c r="D1844" s="34">
        <v>148.26470588235588</v>
      </c>
    </row>
    <row r="1845" spans="1:4" x14ac:dyDescent="0.3">
      <c r="A1845" s="31">
        <v>1943</v>
      </c>
      <c r="B1845" s="32">
        <v>115</v>
      </c>
      <c r="C1845" s="32">
        <v>128</v>
      </c>
      <c r="D1845" s="34">
        <v>148.2477022058853</v>
      </c>
    </row>
    <row r="1846" spans="1:4" x14ac:dyDescent="0.3">
      <c r="A1846" s="31">
        <v>1944</v>
      </c>
      <c r="B1846" s="32">
        <v>115</v>
      </c>
      <c r="C1846" s="32">
        <v>128</v>
      </c>
      <c r="D1846" s="34">
        <v>148.23069852941472</v>
      </c>
    </row>
    <row r="1847" spans="1:4" x14ac:dyDescent="0.3">
      <c r="A1847" s="31">
        <v>1945</v>
      </c>
      <c r="B1847" s="32">
        <v>115</v>
      </c>
      <c r="C1847" s="32">
        <v>128</v>
      </c>
      <c r="D1847" s="34">
        <v>148.21369485294414</v>
      </c>
    </row>
    <row r="1848" spans="1:4" x14ac:dyDescent="0.3">
      <c r="A1848" s="31">
        <v>1946</v>
      </c>
      <c r="B1848" s="32">
        <v>115</v>
      </c>
      <c r="C1848" s="32">
        <v>128</v>
      </c>
      <c r="D1848" s="34">
        <v>148.19669117647356</v>
      </c>
    </row>
    <row r="1849" spans="1:4" x14ac:dyDescent="0.3">
      <c r="A1849" s="31">
        <v>1947</v>
      </c>
      <c r="B1849" s="32">
        <v>115</v>
      </c>
      <c r="C1849" s="32">
        <v>128</v>
      </c>
      <c r="D1849" s="34">
        <v>148.17968750000298</v>
      </c>
    </row>
    <row r="1850" spans="1:4" x14ac:dyDescent="0.3">
      <c r="A1850" s="31">
        <v>1948</v>
      </c>
      <c r="B1850" s="32">
        <v>115</v>
      </c>
      <c r="C1850" s="32">
        <v>128</v>
      </c>
      <c r="D1850" s="34">
        <v>148.1626838235324</v>
      </c>
    </row>
    <row r="1851" spans="1:4" x14ac:dyDescent="0.3">
      <c r="A1851" s="31">
        <v>1949</v>
      </c>
      <c r="B1851" s="32">
        <v>115</v>
      </c>
      <c r="C1851" s="32">
        <v>128</v>
      </c>
      <c r="D1851" s="34">
        <v>148.14568014706182</v>
      </c>
    </row>
    <row r="1852" spans="1:4" x14ac:dyDescent="0.3">
      <c r="A1852" s="35">
        <v>1950</v>
      </c>
      <c r="B1852" s="37">
        <v>115</v>
      </c>
      <c r="C1852" s="37">
        <v>128</v>
      </c>
      <c r="D1852" s="37">
        <v>148.12867647059124</v>
      </c>
    </row>
    <row r="1853" spans="1:4" x14ac:dyDescent="0.3">
      <c r="A1853" s="31">
        <v>1951</v>
      </c>
      <c r="B1853" s="32">
        <v>115</v>
      </c>
      <c r="C1853" s="32">
        <v>128</v>
      </c>
      <c r="D1853" s="34">
        <v>148.11167279412066</v>
      </c>
    </row>
    <row r="1854" spans="1:4" x14ac:dyDescent="0.3">
      <c r="A1854" s="31">
        <v>1952</v>
      </c>
      <c r="B1854" s="32">
        <v>115</v>
      </c>
      <c r="C1854" s="32">
        <v>128</v>
      </c>
      <c r="D1854" s="34">
        <v>148.09466911765008</v>
      </c>
    </row>
    <row r="1855" spans="1:4" x14ac:dyDescent="0.3">
      <c r="A1855" s="31">
        <v>1953</v>
      </c>
      <c r="B1855" s="32">
        <v>115</v>
      </c>
      <c r="C1855" s="32">
        <v>128</v>
      </c>
      <c r="D1855" s="34">
        <v>148.07766544117951</v>
      </c>
    </row>
    <row r="1856" spans="1:4" x14ac:dyDescent="0.3">
      <c r="A1856" s="31">
        <v>1954</v>
      </c>
      <c r="B1856" s="32">
        <v>115</v>
      </c>
      <c r="C1856" s="32">
        <v>128</v>
      </c>
      <c r="D1856" s="34">
        <v>148.06066176470893</v>
      </c>
    </row>
    <row r="1857" spans="1:4" x14ac:dyDescent="0.3">
      <c r="A1857" s="31">
        <v>1955</v>
      </c>
      <c r="B1857" s="32">
        <v>115</v>
      </c>
      <c r="C1857" s="32">
        <v>128</v>
      </c>
      <c r="D1857" s="34">
        <v>148.04365808823835</v>
      </c>
    </row>
    <row r="1858" spans="1:4" x14ac:dyDescent="0.3">
      <c r="A1858" s="31">
        <v>1956</v>
      </c>
      <c r="B1858" s="32">
        <v>115</v>
      </c>
      <c r="C1858" s="32">
        <v>128</v>
      </c>
      <c r="D1858" s="34">
        <v>148.02665441176777</v>
      </c>
    </row>
    <row r="1859" spans="1:4" x14ac:dyDescent="0.3">
      <c r="A1859" s="31">
        <v>1957</v>
      </c>
      <c r="B1859" s="32">
        <v>115</v>
      </c>
      <c r="C1859" s="32">
        <v>128</v>
      </c>
      <c r="D1859" s="34">
        <v>148.00965073529719</v>
      </c>
    </row>
    <row r="1860" spans="1:4" x14ac:dyDescent="0.3">
      <c r="A1860" s="31">
        <v>1958</v>
      </c>
      <c r="B1860" s="32">
        <v>115</v>
      </c>
      <c r="C1860" s="32">
        <v>128</v>
      </c>
      <c r="D1860" s="34">
        <v>147.99264705882661</v>
      </c>
    </row>
    <row r="1861" spans="1:4" x14ac:dyDescent="0.3">
      <c r="A1861" s="31">
        <v>1959</v>
      </c>
      <c r="B1861" s="32">
        <v>115</v>
      </c>
      <c r="C1861" s="32">
        <v>128</v>
      </c>
      <c r="D1861" s="34">
        <v>147.97564338235603</v>
      </c>
    </row>
    <row r="1862" spans="1:4" x14ac:dyDescent="0.3">
      <c r="A1862" s="31">
        <v>1960</v>
      </c>
      <c r="B1862" s="32">
        <v>115</v>
      </c>
      <c r="C1862" s="32">
        <v>128</v>
      </c>
      <c r="D1862" s="34">
        <v>147.95863970588545</v>
      </c>
    </row>
    <row r="1863" spans="1:4" x14ac:dyDescent="0.3">
      <c r="A1863" s="31">
        <v>1961</v>
      </c>
      <c r="B1863" s="32">
        <v>115</v>
      </c>
      <c r="C1863" s="32">
        <v>128</v>
      </c>
      <c r="D1863" s="34">
        <v>147.94163602941487</v>
      </c>
    </row>
    <row r="1864" spans="1:4" x14ac:dyDescent="0.3">
      <c r="A1864" s="31">
        <v>1962</v>
      </c>
      <c r="B1864" s="32">
        <v>115</v>
      </c>
      <c r="C1864" s="32">
        <v>128</v>
      </c>
      <c r="D1864" s="34">
        <v>147.92463235294429</v>
      </c>
    </row>
    <row r="1865" spans="1:4" x14ac:dyDescent="0.3">
      <c r="A1865" s="31">
        <v>1963</v>
      </c>
      <c r="B1865" s="32">
        <v>115</v>
      </c>
      <c r="C1865" s="32">
        <v>128</v>
      </c>
      <c r="D1865" s="34">
        <v>147.90762867647371</v>
      </c>
    </row>
    <row r="1866" spans="1:4" x14ac:dyDescent="0.3">
      <c r="A1866" s="31">
        <v>1964</v>
      </c>
      <c r="B1866" s="32">
        <v>115</v>
      </c>
      <c r="C1866" s="32">
        <v>128</v>
      </c>
      <c r="D1866" s="34">
        <v>147.89062500000313</v>
      </c>
    </row>
    <row r="1867" spans="1:4" x14ac:dyDescent="0.3">
      <c r="A1867" s="31">
        <v>1965</v>
      </c>
      <c r="B1867" s="32">
        <v>115</v>
      </c>
      <c r="C1867" s="32">
        <v>128</v>
      </c>
      <c r="D1867" s="34">
        <v>147.87362132353255</v>
      </c>
    </row>
    <row r="1868" spans="1:4" x14ac:dyDescent="0.3">
      <c r="A1868" s="31">
        <v>1966</v>
      </c>
      <c r="B1868" s="32">
        <v>115</v>
      </c>
      <c r="C1868" s="32">
        <v>128</v>
      </c>
      <c r="D1868" s="34">
        <v>147.85661764706197</v>
      </c>
    </row>
    <row r="1869" spans="1:4" x14ac:dyDescent="0.3">
      <c r="A1869" s="31">
        <v>1967</v>
      </c>
      <c r="B1869" s="32">
        <v>115</v>
      </c>
      <c r="C1869" s="32">
        <v>128</v>
      </c>
      <c r="D1869" s="34">
        <v>147.83961397059139</v>
      </c>
    </row>
    <row r="1870" spans="1:4" x14ac:dyDescent="0.3">
      <c r="A1870" s="31">
        <v>1968</v>
      </c>
      <c r="B1870" s="32">
        <v>115</v>
      </c>
      <c r="C1870" s="32">
        <v>128</v>
      </c>
      <c r="D1870" s="34">
        <v>147.82261029412081</v>
      </c>
    </row>
    <row r="1871" spans="1:4" x14ac:dyDescent="0.3">
      <c r="A1871" s="31">
        <v>1969</v>
      </c>
      <c r="B1871" s="32">
        <v>115</v>
      </c>
      <c r="C1871" s="32">
        <v>128</v>
      </c>
      <c r="D1871" s="34">
        <v>147.80560661765023</v>
      </c>
    </row>
    <row r="1872" spans="1:4" x14ac:dyDescent="0.3">
      <c r="A1872" s="31">
        <v>1970</v>
      </c>
      <c r="B1872" s="32">
        <v>115</v>
      </c>
      <c r="C1872" s="32">
        <v>128</v>
      </c>
      <c r="D1872" s="34">
        <v>147.78860294117965</v>
      </c>
    </row>
    <row r="1873" spans="1:4" x14ac:dyDescent="0.3">
      <c r="A1873" s="31">
        <v>1971</v>
      </c>
      <c r="B1873" s="32">
        <v>115</v>
      </c>
      <c r="C1873" s="32">
        <v>128</v>
      </c>
      <c r="D1873" s="34">
        <v>147.77159926470907</v>
      </c>
    </row>
    <row r="1874" spans="1:4" x14ac:dyDescent="0.3">
      <c r="A1874" s="31">
        <v>1972</v>
      </c>
      <c r="B1874" s="32">
        <v>115</v>
      </c>
      <c r="C1874" s="32">
        <v>128</v>
      </c>
      <c r="D1874" s="34">
        <v>147.75459558823849</v>
      </c>
    </row>
    <row r="1875" spans="1:4" x14ac:dyDescent="0.3">
      <c r="A1875" s="31">
        <v>1973</v>
      </c>
      <c r="B1875" s="32">
        <v>115</v>
      </c>
      <c r="C1875" s="32">
        <v>128</v>
      </c>
      <c r="D1875" s="34">
        <v>147.73759191176791</v>
      </c>
    </row>
    <row r="1876" spans="1:4" x14ac:dyDescent="0.3">
      <c r="A1876" s="31">
        <v>1974</v>
      </c>
      <c r="B1876" s="32">
        <v>115</v>
      </c>
      <c r="C1876" s="32">
        <v>128</v>
      </c>
      <c r="D1876" s="34">
        <v>147.72058823529733</v>
      </c>
    </row>
    <row r="1877" spans="1:4" x14ac:dyDescent="0.3">
      <c r="A1877" s="31">
        <v>1975</v>
      </c>
      <c r="B1877" s="32">
        <v>115</v>
      </c>
      <c r="C1877" s="32">
        <v>128</v>
      </c>
      <c r="D1877" s="34">
        <v>147.70358455882675</v>
      </c>
    </row>
    <row r="1878" spans="1:4" x14ac:dyDescent="0.3">
      <c r="A1878" s="31">
        <v>1976</v>
      </c>
      <c r="B1878" s="32">
        <v>115</v>
      </c>
      <c r="C1878" s="32">
        <v>128</v>
      </c>
      <c r="D1878" s="34">
        <v>147.68658088235617</v>
      </c>
    </row>
    <row r="1879" spans="1:4" x14ac:dyDescent="0.3">
      <c r="A1879" s="31">
        <v>1977</v>
      </c>
      <c r="B1879" s="32">
        <v>115</v>
      </c>
      <c r="C1879" s="32">
        <v>128</v>
      </c>
      <c r="D1879" s="34">
        <v>147.66957720588559</v>
      </c>
    </row>
    <row r="1880" spans="1:4" x14ac:dyDescent="0.3">
      <c r="A1880" s="31">
        <v>1978</v>
      </c>
      <c r="B1880" s="32">
        <v>115</v>
      </c>
      <c r="C1880" s="32">
        <v>128</v>
      </c>
      <c r="D1880" s="34">
        <v>147.65257352941501</v>
      </c>
    </row>
    <row r="1881" spans="1:4" x14ac:dyDescent="0.3">
      <c r="A1881" s="31">
        <v>1979</v>
      </c>
      <c r="B1881" s="32">
        <v>115</v>
      </c>
      <c r="C1881" s="32">
        <v>128</v>
      </c>
      <c r="D1881" s="34">
        <v>147.63556985294443</v>
      </c>
    </row>
    <row r="1882" spans="1:4" x14ac:dyDescent="0.3">
      <c r="A1882" s="31">
        <v>1980</v>
      </c>
      <c r="B1882" s="32">
        <v>115</v>
      </c>
      <c r="C1882" s="32">
        <v>128</v>
      </c>
      <c r="D1882" s="34">
        <v>147.61856617647385</v>
      </c>
    </row>
    <row r="1883" spans="1:4" x14ac:dyDescent="0.3">
      <c r="A1883" s="31">
        <v>1981</v>
      </c>
      <c r="B1883" s="32">
        <v>115</v>
      </c>
      <c r="C1883" s="32">
        <v>128</v>
      </c>
      <c r="D1883" s="34">
        <v>147.60156250000327</v>
      </c>
    </row>
    <row r="1884" spans="1:4" x14ac:dyDescent="0.3">
      <c r="A1884" s="31">
        <v>1982</v>
      </c>
      <c r="B1884" s="32">
        <v>115</v>
      </c>
      <c r="C1884" s="32">
        <v>128</v>
      </c>
      <c r="D1884" s="34">
        <v>147.58455882353269</v>
      </c>
    </row>
    <row r="1885" spans="1:4" x14ac:dyDescent="0.3">
      <c r="A1885" s="31">
        <v>1983</v>
      </c>
      <c r="B1885" s="32">
        <v>115</v>
      </c>
      <c r="C1885" s="32">
        <v>128</v>
      </c>
      <c r="D1885" s="34">
        <v>147.56755514706211</v>
      </c>
    </row>
    <row r="1886" spans="1:4" x14ac:dyDescent="0.3">
      <c r="A1886" s="31">
        <v>1984</v>
      </c>
      <c r="B1886" s="32">
        <v>115</v>
      </c>
      <c r="C1886" s="32">
        <v>128</v>
      </c>
      <c r="D1886" s="34">
        <v>147.55055147059153</v>
      </c>
    </row>
    <row r="1887" spans="1:4" x14ac:dyDescent="0.3">
      <c r="A1887" s="31">
        <v>1985</v>
      </c>
      <c r="B1887" s="32">
        <v>115</v>
      </c>
      <c r="C1887" s="32">
        <v>128</v>
      </c>
      <c r="D1887" s="34">
        <v>147.53354779412095</v>
      </c>
    </row>
    <row r="1888" spans="1:4" x14ac:dyDescent="0.3">
      <c r="A1888" s="31">
        <v>1986</v>
      </c>
      <c r="B1888" s="32">
        <v>115</v>
      </c>
      <c r="C1888" s="32">
        <v>128</v>
      </c>
      <c r="D1888" s="34">
        <v>147.51654411765037</v>
      </c>
    </row>
    <row r="1889" spans="1:4" x14ac:dyDescent="0.3">
      <c r="A1889" s="31">
        <v>1987</v>
      </c>
      <c r="B1889" s="32">
        <v>115</v>
      </c>
      <c r="C1889" s="32">
        <v>128</v>
      </c>
      <c r="D1889" s="34">
        <v>147.49954044117979</v>
      </c>
    </row>
    <row r="1890" spans="1:4" x14ac:dyDescent="0.3">
      <c r="A1890" s="31">
        <v>1988</v>
      </c>
      <c r="B1890" s="32">
        <v>115</v>
      </c>
      <c r="C1890" s="32">
        <v>128</v>
      </c>
      <c r="D1890" s="34">
        <v>147.48253676470921</v>
      </c>
    </row>
    <row r="1891" spans="1:4" x14ac:dyDescent="0.3">
      <c r="A1891" s="31">
        <v>1989</v>
      </c>
      <c r="B1891" s="32">
        <v>115</v>
      </c>
      <c r="C1891" s="32">
        <v>128</v>
      </c>
      <c r="D1891" s="34">
        <v>147.46553308823863</v>
      </c>
    </row>
    <row r="1892" spans="1:4" x14ac:dyDescent="0.3">
      <c r="A1892" s="31">
        <v>1990</v>
      </c>
      <c r="B1892" s="32">
        <v>115</v>
      </c>
      <c r="C1892" s="32">
        <v>128</v>
      </c>
      <c r="D1892" s="34">
        <v>147.44852941176805</v>
      </c>
    </row>
    <row r="1893" spans="1:4" x14ac:dyDescent="0.3">
      <c r="A1893" s="31">
        <v>1991</v>
      </c>
      <c r="B1893" s="32">
        <v>115</v>
      </c>
      <c r="C1893" s="32">
        <v>128</v>
      </c>
      <c r="D1893" s="34">
        <v>147.43152573529747</v>
      </c>
    </row>
    <row r="1894" spans="1:4" x14ac:dyDescent="0.3">
      <c r="A1894" s="31">
        <v>1992</v>
      </c>
      <c r="B1894" s="32">
        <v>115</v>
      </c>
      <c r="C1894" s="32">
        <v>128</v>
      </c>
      <c r="D1894" s="34">
        <v>147.41452205882689</v>
      </c>
    </row>
    <row r="1895" spans="1:4" x14ac:dyDescent="0.3">
      <c r="A1895" s="31">
        <v>1993</v>
      </c>
      <c r="B1895" s="32">
        <v>115</v>
      </c>
      <c r="C1895" s="32">
        <v>128</v>
      </c>
      <c r="D1895" s="34">
        <v>147.39751838235631</v>
      </c>
    </row>
    <row r="1896" spans="1:4" x14ac:dyDescent="0.3">
      <c r="A1896" s="31">
        <v>1994</v>
      </c>
      <c r="B1896" s="32">
        <v>115</v>
      </c>
      <c r="C1896" s="32">
        <v>128</v>
      </c>
      <c r="D1896" s="34">
        <v>147.38051470588573</v>
      </c>
    </row>
    <row r="1897" spans="1:4" x14ac:dyDescent="0.3">
      <c r="A1897" s="31">
        <v>1995</v>
      </c>
      <c r="B1897" s="32">
        <v>115</v>
      </c>
      <c r="C1897" s="32">
        <v>128</v>
      </c>
      <c r="D1897" s="34">
        <v>147.36351102941515</v>
      </c>
    </row>
    <row r="1898" spans="1:4" x14ac:dyDescent="0.3">
      <c r="A1898" s="31">
        <v>1996</v>
      </c>
      <c r="B1898" s="32">
        <v>115</v>
      </c>
      <c r="C1898" s="32">
        <v>128</v>
      </c>
      <c r="D1898" s="34">
        <v>147.34650735294457</v>
      </c>
    </row>
    <row r="1899" spans="1:4" x14ac:dyDescent="0.3">
      <c r="A1899" s="31">
        <v>1997</v>
      </c>
      <c r="B1899" s="32">
        <v>115</v>
      </c>
      <c r="C1899" s="32">
        <v>128</v>
      </c>
      <c r="D1899" s="34">
        <v>147.32950367647399</v>
      </c>
    </row>
    <row r="1900" spans="1:4" x14ac:dyDescent="0.3">
      <c r="A1900" s="31">
        <v>1998</v>
      </c>
      <c r="B1900" s="32">
        <v>115</v>
      </c>
      <c r="C1900" s="32">
        <v>128</v>
      </c>
      <c r="D1900" s="34">
        <v>147.31250000000341</v>
      </c>
    </row>
    <row r="1901" spans="1:4" x14ac:dyDescent="0.3">
      <c r="A1901" s="31">
        <v>1999</v>
      </c>
      <c r="B1901" s="32">
        <v>115</v>
      </c>
      <c r="C1901" s="32">
        <v>128</v>
      </c>
      <c r="D1901" s="34">
        <v>147.29549632353283</v>
      </c>
    </row>
    <row r="1902" spans="1:4" x14ac:dyDescent="0.3">
      <c r="A1902" s="35">
        <v>2000</v>
      </c>
      <c r="B1902" s="36">
        <v>115</v>
      </c>
      <c r="C1902" s="37">
        <v>128</v>
      </c>
      <c r="D1902" s="37">
        <v>147.27849264706225</v>
      </c>
    </row>
    <row r="1903" spans="1:4" x14ac:dyDescent="0.3">
      <c r="A1903" s="31">
        <v>2001</v>
      </c>
      <c r="B1903" s="36">
        <v>115</v>
      </c>
      <c r="C1903" s="37">
        <v>128</v>
      </c>
      <c r="D1903" s="34">
        <v>147.26148897059167</v>
      </c>
    </row>
    <row r="1904" spans="1:4" x14ac:dyDescent="0.3">
      <c r="A1904" s="31">
        <v>2002</v>
      </c>
      <c r="B1904" s="36">
        <v>115</v>
      </c>
      <c r="C1904" s="37">
        <v>128</v>
      </c>
      <c r="D1904" s="34">
        <v>147.24448529412109</v>
      </c>
    </row>
    <row r="1905" spans="1:4" x14ac:dyDescent="0.3">
      <c r="A1905" s="31">
        <v>2003</v>
      </c>
      <c r="B1905" s="36">
        <v>115</v>
      </c>
      <c r="C1905" s="37">
        <v>128</v>
      </c>
      <c r="D1905" s="34">
        <v>147.22748161765051</v>
      </c>
    </row>
    <row r="1906" spans="1:4" x14ac:dyDescent="0.3">
      <c r="A1906" s="31">
        <v>2004</v>
      </c>
      <c r="B1906" s="36">
        <v>115</v>
      </c>
      <c r="C1906" s="37">
        <v>128</v>
      </c>
      <c r="D1906" s="34">
        <v>147.21047794117993</v>
      </c>
    </row>
    <row r="1907" spans="1:4" x14ac:dyDescent="0.3">
      <c r="A1907" s="31">
        <v>2005</v>
      </c>
      <c r="B1907" s="36">
        <v>115</v>
      </c>
      <c r="C1907" s="37">
        <v>128</v>
      </c>
      <c r="D1907" s="34">
        <v>147.19347426470935</v>
      </c>
    </row>
    <row r="1908" spans="1:4" x14ac:dyDescent="0.3">
      <c r="A1908" s="31">
        <v>2006</v>
      </c>
      <c r="B1908" s="36">
        <v>115</v>
      </c>
      <c r="C1908" s="37">
        <v>128</v>
      </c>
      <c r="D1908" s="34">
        <v>147.17647058823877</v>
      </c>
    </row>
    <row r="1909" spans="1:4" x14ac:dyDescent="0.3">
      <c r="A1909" s="31">
        <v>2007</v>
      </c>
      <c r="B1909" s="36">
        <v>115</v>
      </c>
      <c r="C1909" s="37">
        <v>128</v>
      </c>
      <c r="D1909" s="34">
        <v>147.15946691176819</v>
      </c>
    </row>
    <row r="1910" spans="1:4" x14ac:dyDescent="0.3">
      <c r="A1910" s="31">
        <v>2008</v>
      </c>
      <c r="B1910" s="36">
        <v>115</v>
      </c>
      <c r="C1910" s="37">
        <v>128</v>
      </c>
      <c r="D1910" s="34">
        <v>147.14246323529761</v>
      </c>
    </row>
    <row r="1911" spans="1:4" x14ac:dyDescent="0.3">
      <c r="A1911" s="31">
        <v>2009</v>
      </c>
      <c r="B1911" s="36">
        <v>115</v>
      </c>
      <c r="C1911" s="37">
        <v>128</v>
      </c>
      <c r="D1911" s="34">
        <v>147.12545955882703</v>
      </c>
    </row>
    <row r="1912" spans="1:4" x14ac:dyDescent="0.3">
      <c r="A1912" s="31">
        <v>2010</v>
      </c>
      <c r="B1912" s="36">
        <v>115</v>
      </c>
      <c r="C1912" s="37">
        <v>128</v>
      </c>
      <c r="D1912" s="34">
        <v>147.10845588235645</v>
      </c>
    </row>
    <row r="1913" spans="1:4" x14ac:dyDescent="0.3">
      <c r="A1913" s="31">
        <v>2011</v>
      </c>
      <c r="B1913" s="36">
        <v>115</v>
      </c>
      <c r="C1913" s="37">
        <v>128</v>
      </c>
      <c r="D1913" s="34">
        <v>147.09145220588587</v>
      </c>
    </row>
    <row r="1914" spans="1:4" x14ac:dyDescent="0.3">
      <c r="A1914" s="31">
        <v>2012</v>
      </c>
      <c r="B1914" s="36">
        <v>115</v>
      </c>
      <c r="C1914" s="37">
        <v>128</v>
      </c>
      <c r="D1914" s="34">
        <v>147.07444852941529</v>
      </c>
    </row>
    <row r="1915" spans="1:4" x14ac:dyDescent="0.3">
      <c r="A1915" s="31">
        <v>2013</v>
      </c>
      <c r="B1915" s="36">
        <v>115</v>
      </c>
      <c r="C1915" s="37">
        <v>128</v>
      </c>
      <c r="D1915" s="34">
        <v>147.05744485294471</v>
      </c>
    </row>
    <row r="1916" spans="1:4" x14ac:dyDescent="0.3">
      <c r="A1916" s="31">
        <v>2014</v>
      </c>
      <c r="B1916" s="36">
        <v>115</v>
      </c>
      <c r="C1916" s="37">
        <v>128</v>
      </c>
      <c r="D1916" s="34">
        <v>147.04044117647413</v>
      </c>
    </row>
    <row r="1917" spans="1:4" x14ac:dyDescent="0.3">
      <c r="A1917" s="31">
        <v>2015</v>
      </c>
      <c r="B1917" s="36">
        <v>115</v>
      </c>
      <c r="C1917" s="37">
        <v>128</v>
      </c>
      <c r="D1917" s="34">
        <v>147.02343750000355</v>
      </c>
    </row>
    <row r="1918" spans="1:4" x14ac:dyDescent="0.3">
      <c r="A1918" s="31">
        <v>2016</v>
      </c>
      <c r="B1918" s="36">
        <v>115</v>
      </c>
      <c r="C1918" s="37">
        <v>128</v>
      </c>
      <c r="D1918" s="34">
        <v>147.00643382353297</v>
      </c>
    </row>
    <row r="1919" spans="1:4" x14ac:dyDescent="0.3">
      <c r="A1919" s="31">
        <v>2017</v>
      </c>
      <c r="B1919" s="36">
        <v>115</v>
      </c>
      <c r="C1919" s="37">
        <v>128</v>
      </c>
      <c r="D1919" s="34">
        <v>146.98943014706239</v>
      </c>
    </row>
    <row r="1920" spans="1:4" x14ac:dyDescent="0.3">
      <c r="A1920" s="31">
        <v>2018</v>
      </c>
      <c r="B1920" s="36">
        <v>115</v>
      </c>
      <c r="C1920" s="37">
        <v>128</v>
      </c>
      <c r="D1920" s="34">
        <v>146.97242647059181</v>
      </c>
    </row>
    <row r="1921" spans="1:4" x14ac:dyDescent="0.3">
      <c r="A1921" s="31">
        <v>2019</v>
      </c>
      <c r="B1921" s="36">
        <v>115</v>
      </c>
      <c r="C1921" s="37">
        <v>128</v>
      </c>
      <c r="D1921" s="34">
        <v>146.95542279412123</v>
      </c>
    </row>
    <row r="1922" spans="1:4" x14ac:dyDescent="0.3">
      <c r="A1922" s="31">
        <v>2020</v>
      </c>
      <c r="B1922" s="36">
        <v>115</v>
      </c>
      <c r="C1922" s="37">
        <v>128</v>
      </c>
      <c r="D1922" s="34">
        <v>146.93841911765065</v>
      </c>
    </row>
    <row r="1923" spans="1:4" x14ac:dyDescent="0.3">
      <c r="A1923" s="31">
        <v>2021</v>
      </c>
      <c r="B1923" s="36">
        <v>115</v>
      </c>
      <c r="C1923" s="37">
        <v>128</v>
      </c>
      <c r="D1923" s="34">
        <v>146.92141544118007</v>
      </c>
    </row>
    <row r="1924" spans="1:4" x14ac:dyDescent="0.3">
      <c r="A1924" s="31">
        <v>2022</v>
      </c>
      <c r="B1924" s="36">
        <v>115</v>
      </c>
      <c r="C1924" s="37">
        <v>128</v>
      </c>
      <c r="D1924" s="34">
        <v>146.90441176470949</v>
      </c>
    </row>
    <row r="1925" spans="1:4" x14ac:dyDescent="0.3">
      <c r="A1925" s="31">
        <v>2023</v>
      </c>
      <c r="B1925" s="36">
        <v>115</v>
      </c>
      <c r="C1925" s="37">
        <v>128</v>
      </c>
      <c r="D1925" s="34">
        <v>146.88740808823891</v>
      </c>
    </row>
    <row r="1926" spans="1:4" x14ac:dyDescent="0.3">
      <c r="A1926" s="31">
        <v>2024</v>
      </c>
      <c r="B1926" s="36">
        <v>115</v>
      </c>
      <c r="C1926" s="37">
        <v>128</v>
      </c>
      <c r="D1926" s="34">
        <v>146.87040441176833</v>
      </c>
    </row>
    <row r="1927" spans="1:4" x14ac:dyDescent="0.3">
      <c r="A1927" s="31">
        <v>2025</v>
      </c>
      <c r="B1927" s="36">
        <v>115</v>
      </c>
      <c r="C1927" s="37">
        <v>128</v>
      </c>
      <c r="D1927" s="34">
        <v>146.85340073529775</v>
      </c>
    </row>
    <row r="1928" spans="1:4" x14ac:dyDescent="0.3">
      <c r="A1928" s="31">
        <v>2026</v>
      </c>
      <c r="B1928" s="36">
        <v>115</v>
      </c>
      <c r="C1928" s="37">
        <v>128</v>
      </c>
      <c r="D1928" s="34">
        <v>146.83639705882717</v>
      </c>
    </row>
    <row r="1929" spans="1:4" x14ac:dyDescent="0.3">
      <c r="A1929" s="31">
        <v>2027</v>
      </c>
      <c r="B1929" s="36">
        <v>115</v>
      </c>
      <c r="C1929" s="37">
        <v>128</v>
      </c>
      <c r="D1929" s="34">
        <v>146.81939338235659</v>
      </c>
    </row>
    <row r="1930" spans="1:4" x14ac:dyDescent="0.3">
      <c r="A1930" s="31">
        <v>2028</v>
      </c>
      <c r="B1930" s="36">
        <v>115</v>
      </c>
      <c r="C1930" s="37">
        <v>128</v>
      </c>
      <c r="D1930" s="34">
        <v>146.80238970588601</v>
      </c>
    </row>
    <row r="1931" spans="1:4" x14ac:dyDescent="0.3">
      <c r="A1931" s="31">
        <v>2029</v>
      </c>
      <c r="B1931" s="36">
        <v>115</v>
      </c>
      <c r="C1931" s="37">
        <v>128</v>
      </c>
      <c r="D1931" s="34">
        <v>146.78538602941543</v>
      </c>
    </row>
    <row r="1932" spans="1:4" x14ac:dyDescent="0.3">
      <c r="A1932" s="31">
        <v>2030</v>
      </c>
      <c r="B1932" s="36">
        <v>115</v>
      </c>
      <c r="C1932" s="37">
        <v>128</v>
      </c>
      <c r="D1932" s="34">
        <v>146.76838235294485</v>
      </c>
    </row>
    <row r="1933" spans="1:4" x14ac:dyDescent="0.3">
      <c r="A1933" s="31">
        <v>2031</v>
      </c>
      <c r="B1933" s="36">
        <v>115</v>
      </c>
      <c r="C1933" s="37">
        <v>128</v>
      </c>
      <c r="D1933" s="34">
        <v>146.75137867647427</v>
      </c>
    </row>
    <row r="1934" spans="1:4" x14ac:dyDescent="0.3">
      <c r="A1934" s="31">
        <v>2032</v>
      </c>
      <c r="B1934" s="36">
        <v>115</v>
      </c>
      <c r="C1934" s="37">
        <v>128</v>
      </c>
      <c r="D1934" s="34">
        <v>146.73437500000369</v>
      </c>
    </row>
    <row r="1935" spans="1:4" x14ac:dyDescent="0.3">
      <c r="A1935" s="31">
        <v>2033</v>
      </c>
      <c r="B1935" s="36">
        <v>115</v>
      </c>
      <c r="C1935" s="37">
        <v>128</v>
      </c>
      <c r="D1935" s="34">
        <v>146.71737132353311</v>
      </c>
    </row>
    <row r="1936" spans="1:4" x14ac:dyDescent="0.3">
      <c r="A1936" s="31">
        <v>2034</v>
      </c>
      <c r="B1936" s="36">
        <v>115</v>
      </c>
      <c r="C1936" s="37">
        <v>128</v>
      </c>
      <c r="D1936" s="34">
        <v>146.70036764706254</v>
      </c>
    </row>
    <row r="1937" spans="1:4" x14ac:dyDescent="0.3">
      <c r="A1937" s="31">
        <v>2035</v>
      </c>
      <c r="B1937" s="36">
        <v>115</v>
      </c>
      <c r="C1937" s="37">
        <v>128</v>
      </c>
      <c r="D1937" s="34">
        <v>146.68336397059196</v>
      </c>
    </row>
    <row r="1938" spans="1:4" x14ac:dyDescent="0.3">
      <c r="A1938" s="31">
        <v>2036</v>
      </c>
      <c r="B1938" s="36">
        <v>115</v>
      </c>
      <c r="C1938" s="37">
        <v>128</v>
      </c>
      <c r="D1938" s="34">
        <v>146.66636029412138</v>
      </c>
    </row>
    <row r="1939" spans="1:4" x14ac:dyDescent="0.3">
      <c r="A1939" s="31">
        <v>2037</v>
      </c>
      <c r="B1939" s="36">
        <v>115</v>
      </c>
      <c r="C1939" s="37">
        <v>128</v>
      </c>
      <c r="D1939" s="34">
        <v>146.6493566176508</v>
      </c>
    </row>
    <row r="1940" spans="1:4" x14ac:dyDescent="0.3">
      <c r="A1940" s="31">
        <v>2038</v>
      </c>
      <c r="B1940" s="36">
        <v>115</v>
      </c>
      <c r="C1940" s="37">
        <v>128</v>
      </c>
      <c r="D1940" s="34">
        <v>146.63235294118022</v>
      </c>
    </row>
    <row r="1941" spans="1:4" x14ac:dyDescent="0.3">
      <c r="A1941" s="31">
        <v>2039</v>
      </c>
      <c r="B1941" s="36">
        <v>115</v>
      </c>
      <c r="C1941" s="37">
        <v>128</v>
      </c>
      <c r="D1941" s="34">
        <v>146.61534926470964</v>
      </c>
    </row>
    <row r="1942" spans="1:4" x14ac:dyDescent="0.3">
      <c r="A1942" s="31">
        <v>2040</v>
      </c>
      <c r="B1942" s="36">
        <v>115</v>
      </c>
      <c r="C1942" s="37">
        <v>128</v>
      </c>
      <c r="D1942" s="34">
        <v>146.59834558823906</v>
      </c>
    </row>
    <row r="1943" spans="1:4" x14ac:dyDescent="0.3">
      <c r="A1943" s="31">
        <v>2041</v>
      </c>
      <c r="B1943" s="36">
        <v>115</v>
      </c>
      <c r="C1943" s="37">
        <v>128</v>
      </c>
      <c r="D1943" s="34">
        <v>146.58134191176848</v>
      </c>
    </row>
    <row r="1944" spans="1:4" x14ac:dyDescent="0.3">
      <c r="A1944" s="31">
        <v>2042</v>
      </c>
      <c r="B1944" s="36">
        <v>115</v>
      </c>
      <c r="C1944" s="37">
        <v>128</v>
      </c>
      <c r="D1944" s="34">
        <v>146.5643382352979</v>
      </c>
    </row>
    <row r="1945" spans="1:4" x14ac:dyDescent="0.3">
      <c r="A1945" s="31">
        <v>2043</v>
      </c>
      <c r="B1945" s="36">
        <v>115</v>
      </c>
      <c r="C1945" s="37">
        <v>128</v>
      </c>
      <c r="D1945" s="34">
        <v>146.54733455882732</v>
      </c>
    </row>
    <row r="1946" spans="1:4" x14ac:dyDescent="0.3">
      <c r="A1946" s="31">
        <v>2044</v>
      </c>
      <c r="B1946" s="36">
        <v>115</v>
      </c>
      <c r="C1946" s="37">
        <v>128</v>
      </c>
      <c r="D1946" s="34">
        <v>146.53033088235674</v>
      </c>
    </row>
    <row r="1947" spans="1:4" x14ac:dyDescent="0.3">
      <c r="A1947" s="31">
        <v>2045</v>
      </c>
      <c r="B1947" s="36">
        <v>115</v>
      </c>
      <c r="C1947" s="37">
        <v>128</v>
      </c>
      <c r="D1947" s="34">
        <v>146.51332720588616</v>
      </c>
    </row>
    <row r="1948" spans="1:4" x14ac:dyDescent="0.3">
      <c r="A1948" s="31">
        <v>2046</v>
      </c>
      <c r="B1948" s="36">
        <v>115</v>
      </c>
      <c r="C1948" s="37">
        <v>128</v>
      </c>
      <c r="D1948" s="34">
        <v>146.49632352941558</v>
      </c>
    </row>
    <row r="1949" spans="1:4" x14ac:dyDescent="0.3">
      <c r="A1949" s="31">
        <v>2047</v>
      </c>
      <c r="B1949" s="36">
        <v>115</v>
      </c>
      <c r="C1949" s="37">
        <v>128</v>
      </c>
      <c r="D1949" s="34">
        <v>146.479319852945</v>
      </c>
    </row>
    <row r="1950" spans="1:4" x14ac:dyDescent="0.3">
      <c r="A1950" s="31">
        <v>2048</v>
      </c>
      <c r="B1950" s="36">
        <v>115</v>
      </c>
      <c r="C1950" s="37">
        <v>128</v>
      </c>
      <c r="D1950" s="34">
        <v>146.46231617647442</v>
      </c>
    </row>
    <row r="1951" spans="1:4" x14ac:dyDescent="0.3">
      <c r="A1951" s="31">
        <v>2049</v>
      </c>
      <c r="B1951" s="36">
        <v>115</v>
      </c>
      <c r="C1951" s="37">
        <v>128</v>
      </c>
      <c r="D1951" s="34">
        <v>146.44531250000384</v>
      </c>
    </row>
    <row r="1952" spans="1:4" x14ac:dyDescent="0.3">
      <c r="A1952" s="35">
        <v>2050</v>
      </c>
      <c r="B1952" s="36">
        <v>115</v>
      </c>
      <c r="C1952" s="37">
        <v>128</v>
      </c>
      <c r="D1952" s="37">
        <v>146.42830882353326</v>
      </c>
    </row>
    <row r="1953" spans="1:4" x14ac:dyDescent="0.3">
      <c r="A1953" s="31">
        <v>2051</v>
      </c>
      <c r="B1953" s="36">
        <v>115</v>
      </c>
      <c r="C1953" s="37">
        <v>128</v>
      </c>
      <c r="D1953" s="34">
        <v>146.41130514706268</v>
      </c>
    </row>
    <row r="1954" spans="1:4" x14ac:dyDescent="0.3">
      <c r="A1954" s="31">
        <v>2052</v>
      </c>
      <c r="B1954" s="36">
        <v>115</v>
      </c>
      <c r="C1954" s="37">
        <v>128</v>
      </c>
      <c r="D1954" s="34">
        <v>146.3943014705921</v>
      </c>
    </row>
    <row r="1955" spans="1:4" x14ac:dyDescent="0.3">
      <c r="A1955" s="31">
        <v>2053</v>
      </c>
      <c r="B1955" s="36">
        <v>115</v>
      </c>
      <c r="C1955" s="37">
        <v>128</v>
      </c>
      <c r="D1955" s="34">
        <v>146.37729779412152</v>
      </c>
    </row>
    <row r="1956" spans="1:4" x14ac:dyDescent="0.3">
      <c r="A1956" s="31">
        <v>2054</v>
      </c>
      <c r="B1956" s="36">
        <v>115</v>
      </c>
      <c r="C1956" s="37">
        <v>128</v>
      </c>
      <c r="D1956" s="34">
        <v>146.36029411765094</v>
      </c>
    </row>
    <row r="1957" spans="1:4" x14ac:dyDescent="0.3">
      <c r="A1957" s="31">
        <v>2055</v>
      </c>
      <c r="B1957" s="36">
        <v>115</v>
      </c>
      <c r="C1957" s="37">
        <v>128</v>
      </c>
      <c r="D1957" s="34">
        <v>146.34329044118036</v>
      </c>
    </row>
    <row r="1958" spans="1:4" x14ac:dyDescent="0.3">
      <c r="A1958" s="31">
        <v>2056</v>
      </c>
      <c r="B1958" s="36">
        <v>115</v>
      </c>
      <c r="C1958" s="37">
        <v>128</v>
      </c>
      <c r="D1958" s="34">
        <v>146.32628676470978</v>
      </c>
    </row>
    <row r="1959" spans="1:4" x14ac:dyDescent="0.3">
      <c r="A1959" s="31">
        <v>2057</v>
      </c>
      <c r="B1959" s="36">
        <v>115</v>
      </c>
      <c r="C1959" s="37">
        <v>128</v>
      </c>
      <c r="D1959" s="34">
        <v>146.3092830882392</v>
      </c>
    </row>
    <row r="1960" spans="1:4" x14ac:dyDescent="0.3">
      <c r="A1960" s="31">
        <v>2058</v>
      </c>
      <c r="B1960" s="36">
        <v>115</v>
      </c>
      <c r="C1960" s="37">
        <v>128</v>
      </c>
      <c r="D1960" s="34">
        <v>146.29227941176862</v>
      </c>
    </row>
    <row r="1961" spans="1:4" x14ac:dyDescent="0.3">
      <c r="A1961" s="31">
        <v>2059</v>
      </c>
      <c r="B1961" s="36">
        <v>115</v>
      </c>
      <c r="C1961" s="37">
        <v>128</v>
      </c>
      <c r="D1961" s="34">
        <v>146.27527573529804</v>
      </c>
    </row>
    <row r="1962" spans="1:4" x14ac:dyDescent="0.3">
      <c r="A1962" s="31">
        <v>2060</v>
      </c>
      <c r="B1962" s="36">
        <v>115</v>
      </c>
      <c r="C1962" s="37">
        <v>128</v>
      </c>
      <c r="D1962" s="34">
        <v>146.25827205882746</v>
      </c>
    </row>
    <row r="1963" spans="1:4" x14ac:dyDescent="0.3">
      <c r="A1963" s="31">
        <v>2061</v>
      </c>
      <c r="B1963" s="36">
        <v>115</v>
      </c>
      <c r="C1963" s="37">
        <v>128</v>
      </c>
      <c r="D1963" s="34">
        <v>146.24126838235688</v>
      </c>
    </row>
    <row r="1964" spans="1:4" x14ac:dyDescent="0.3">
      <c r="A1964" s="31">
        <v>2062</v>
      </c>
      <c r="B1964" s="36">
        <v>115</v>
      </c>
      <c r="C1964" s="37">
        <v>128</v>
      </c>
      <c r="D1964" s="34">
        <v>146.2242647058863</v>
      </c>
    </row>
    <row r="1965" spans="1:4" x14ac:dyDescent="0.3">
      <c r="A1965" s="31">
        <v>2063</v>
      </c>
      <c r="B1965" s="36">
        <v>115</v>
      </c>
      <c r="C1965" s="37">
        <v>128</v>
      </c>
      <c r="D1965" s="34">
        <v>146.20726102941572</v>
      </c>
    </row>
    <row r="1966" spans="1:4" x14ac:dyDescent="0.3">
      <c r="A1966" s="31">
        <v>2064</v>
      </c>
      <c r="B1966" s="36">
        <v>115</v>
      </c>
      <c r="C1966" s="37">
        <v>128</v>
      </c>
      <c r="D1966" s="34">
        <v>146.19025735294514</v>
      </c>
    </row>
    <row r="1967" spans="1:4" x14ac:dyDescent="0.3">
      <c r="A1967" s="31">
        <v>2065</v>
      </c>
      <c r="B1967" s="36">
        <v>115</v>
      </c>
      <c r="C1967" s="37">
        <v>128</v>
      </c>
      <c r="D1967" s="34">
        <v>146.17325367647456</v>
      </c>
    </row>
    <row r="1968" spans="1:4" x14ac:dyDescent="0.3">
      <c r="A1968" s="31">
        <v>2066</v>
      </c>
      <c r="B1968" s="36">
        <v>115</v>
      </c>
      <c r="C1968" s="37">
        <v>128</v>
      </c>
      <c r="D1968" s="34">
        <v>146.15625000000398</v>
      </c>
    </row>
    <row r="1969" spans="1:4" x14ac:dyDescent="0.3">
      <c r="A1969" s="31">
        <v>2067</v>
      </c>
      <c r="B1969" s="36">
        <v>115</v>
      </c>
      <c r="C1969" s="37">
        <v>128</v>
      </c>
      <c r="D1969" s="34">
        <v>146.1392463235334</v>
      </c>
    </row>
    <row r="1970" spans="1:4" x14ac:dyDescent="0.3">
      <c r="A1970" s="31">
        <v>2068</v>
      </c>
      <c r="B1970" s="36">
        <v>115</v>
      </c>
      <c r="C1970" s="37">
        <v>128</v>
      </c>
      <c r="D1970" s="34">
        <v>146.12224264706282</v>
      </c>
    </row>
    <row r="1971" spans="1:4" x14ac:dyDescent="0.3">
      <c r="A1971" s="31">
        <v>2069</v>
      </c>
      <c r="B1971" s="36">
        <v>115</v>
      </c>
      <c r="C1971" s="37">
        <v>128</v>
      </c>
      <c r="D1971" s="34">
        <v>146.10523897059224</v>
      </c>
    </row>
    <row r="1972" spans="1:4" x14ac:dyDescent="0.3">
      <c r="A1972" s="31">
        <v>2070</v>
      </c>
      <c r="B1972" s="36">
        <v>115</v>
      </c>
      <c r="C1972" s="37">
        <v>128</v>
      </c>
      <c r="D1972" s="34">
        <v>146.08823529412166</v>
      </c>
    </row>
    <row r="1973" spans="1:4" x14ac:dyDescent="0.3">
      <c r="A1973" s="31">
        <v>2071</v>
      </c>
      <c r="B1973" s="36">
        <v>115</v>
      </c>
      <c r="C1973" s="37">
        <v>128</v>
      </c>
      <c r="D1973" s="34">
        <v>146.07123161765108</v>
      </c>
    </row>
    <row r="1974" spans="1:4" x14ac:dyDescent="0.3">
      <c r="A1974" s="31">
        <v>2072</v>
      </c>
      <c r="B1974" s="36">
        <v>115</v>
      </c>
      <c r="C1974" s="37">
        <v>128</v>
      </c>
      <c r="D1974" s="34">
        <v>146.0542279411805</v>
      </c>
    </row>
    <row r="1975" spans="1:4" x14ac:dyDescent="0.3">
      <c r="A1975" s="31">
        <v>2073</v>
      </c>
      <c r="B1975" s="36">
        <v>115</v>
      </c>
      <c r="C1975" s="37">
        <v>128</v>
      </c>
      <c r="D1975" s="34">
        <v>146.03722426470992</v>
      </c>
    </row>
    <row r="1976" spans="1:4" x14ac:dyDescent="0.3">
      <c r="A1976" s="31">
        <v>2074</v>
      </c>
      <c r="B1976" s="36">
        <v>115</v>
      </c>
      <c r="C1976" s="37">
        <v>128</v>
      </c>
      <c r="D1976" s="34">
        <v>146.02022058823934</v>
      </c>
    </row>
    <row r="1977" spans="1:4" x14ac:dyDescent="0.3">
      <c r="A1977" s="31">
        <v>2075</v>
      </c>
      <c r="B1977" s="36">
        <v>115</v>
      </c>
      <c r="C1977" s="37">
        <v>128</v>
      </c>
      <c r="D1977" s="34">
        <v>146.00321691176876</v>
      </c>
    </row>
    <row r="1978" spans="1:4" x14ac:dyDescent="0.3">
      <c r="A1978" s="31">
        <v>2076</v>
      </c>
      <c r="B1978" s="36">
        <v>115</v>
      </c>
      <c r="C1978" s="37">
        <v>128</v>
      </c>
      <c r="D1978" s="34">
        <v>145.98621323529818</v>
      </c>
    </row>
    <row r="1979" spans="1:4" x14ac:dyDescent="0.3">
      <c r="A1979" s="31">
        <v>2077</v>
      </c>
      <c r="B1979" s="36">
        <v>115</v>
      </c>
      <c r="C1979" s="37">
        <v>128</v>
      </c>
      <c r="D1979" s="34">
        <v>145.9692095588276</v>
      </c>
    </row>
    <row r="1980" spans="1:4" x14ac:dyDescent="0.3">
      <c r="A1980" s="31">
        <v>2078</v>
      </c>
      <c r="B1980" s="36">
        <v>115</v>
      </c>
      <c r="C1980" s="37">
        <v>128</v>
      </c>
      <c r="D1980" s="34">
        <v>145.95220588235702</v>
      </c>
    </row>
    <row r="1981" spans="1:4" x14ac:dyDescent="0.3">
      <c r="A1981" s="31">
        <v>2079</v>
      </c>
      <c r="B1981" s="36">
        <v>115</v>
      </c>
      <c r="C1981" s="37">
        <v>128</v>
      </c>
      <c r="D1981" s="34">
        <v>145.93520220588644</v>
      </c>
    </row>
    <row r="1982" spans="1:4" x14ac:dyDescent="0.3">
      <c r="A1982" s="31">
        <v>2080</v>
      </c>
      <c r="B1982" s="36">
        <v>115</v>
      </c>
      <c r="C1982" s="37">
        <v>128</v>
      </c>
      <c r="D1982" s="34">
        <v>145.91819852941586</v>
      </c>
    </row>
    <row r="1983" spans="1:4" x14ac:dyDescent="0.3">
      <c r="A1983" s="31">
        <v>2081</v>
      </c>
      <c r="B1983" s="36">
        <v>115</v>
      </c>
      <c r="C1983" s="37">
        <v>128</v>
      </c>
      <c r="D1983" s="34">
        <v>145.90119485294528</v>
      </c>
    </row>
    <row r="1984" spans="1:4" x14ac:dyDescent="0.3">
      <c r="A1984" s="31">
        <v>2082</v>
      </c>
      <c r="B1984" s="36">
        <v>115</v>
      </c>
      <c r="C1984" s="37">
        <v>128</v>
      </c>
      <c r="D1984" s="34">
        <v>145.8841911764747</v>
      </c>
    </row>
    <row r="1985" spans="1:4" x14ac:dyDescent="0.3">
      <c r="A1985" s="31">
        <v>2083</v>
      </c>
      <c r="B1985" s="36">
        <v>115</v>
      </c>
      <c r="C1985" s="37">
        <v>128</v>
      </c>
      <c r="D1985" s="34">
        <v>145.86718750000412</v>
      </c>
    </row>
    <row r="1986" spans="1:4" x14ac:dyDescent="0.3">
      <c r="A1986" s="31">
        <v>2084</v>
      </c>
      <c r="B1986" s="36">
        <v>115</v>
      </c>
      <c r="C1986" s="37">
        <v>128</v>
      </c>
      <c r="D1986" s="34">
        <v>145.85018382353354</v>
      </c>
    </row>
    <row r="1987" spans="1:4" x14ac:dyDescent="0.3">
      <c r="A1987" s="31">
        <v>2085</v>
      </c>
      <c r="B1987" s="36">
        <v>115</v>
      </c>
      <c r="C1987" s="37">
        <v>128</v>
      </c>
      <c r="D1987" s="34">
        <v>145.83318014706296</v>
      </c>
    </row>
    <row r="1988" spans="1:4" x14ac:dyDescent="0.3">
      <c r="A1988" s="31">
        <v>2086</v>
      </c>
      <c r="B1988" s="36">
        <v>115</v>
      </c>
      <c r="C1988" s="37">
        <v>128</v>
      </c>
      <c r="D1988" s="34">
        <v>145.81617647059238</v>
      </c>
    </row>
    <row r="1989" spans="1:4" x14ac:dyDescent="0.3">
      <c r="A1989" s="31">
        <v>2087</v>
      </c>
      <c r="B1989" s="36">
        <v>115</v>
      </c>
      <c r="C1989" s="37">
        <v>128</v>
      </c>
      <c r="D1989" s="34">
        <v>145.7991727941218</v>
      </c>
    </row>
    <row r="1990" spans="1:4" x14ac:dyDescent="0.3">
      <c r="A1990" s="31">
        <v>2088</v>
      </c>
      <c r="B1990" s="36">
        <v>115</v>
      </c>
      <c r="C1990" s="37">
        <v>128</v>
      </c>
      <c r="D1990" s="34">
        <v>145.78216911765122</v>
      </c>
    </row>
    <row r="1991" spans="1:4" x14ac:dyDescent="0.3">
      <c r="A1991" s="31">
        <v>2089</v>
      </c>
      <c r="B1991" s="36">
        <v>115</v>
      </c>
      <c r="C1991" s="37">
        <v>128</v>
      </c>
      <c r="D1991" s="34">
        <v>145.76516544118064</v>
      </c>
    </row>
    <row r="1992" spans="1:4" x14ac:dyDescent="0.3">
      <c r="A1992" s="31">
        <v>2090</v>
      </c>
      <c r="B1992" s="36">
        <v>115</v>
      </c>
      <c r="C1992" s="37">
        <v>128</v>
      </c>
      <c r="D1992" s="34">
        <v>145.74816176471006</v>
      </c>
    </row>
    <row r="1993" spans="1:4" x14ac:dyDescent="0.3">
      <c r="A1993" s="31">
        <v>2091</v>
      </c>
      <c r="B1993" s="36">
        <v>115</v>
      </c>
      <c r="C1993" s="37">
        <v>128</v>
      </c>
      <c r="D1993" s="34">
        <v>145.73115808823948</v>
      </c>
    </row>
    <row r="1994" spans="1:4" x14ac:dyDescent="0.3">
      <c r="A1994" s="31">
        <v>2092</v>
      </c>
      <c r="B1994" s="36">
        <v>115</v>
      </c>
      <c r="C1994" s="37">
        <v>128</v>
      </c>
      <c r="D1994" s="34">
        <v>145.7141544117689</v>
      </c>
    </row>
    <row r="1995" spans="1:4" x14ac:dyDescent="0.3">
      <c r="A1995" s="31">
        <v>2093</v>
      </c>
      <c r="B1995" s="36">
        <v>115</v>
      </c>
      <c r="C1995" s="37">
        <v>128</v>
      </c>
      <c r="D1995" s="34">
        <v>145.69715073529832</v>
      </c>
    </row>
    <row r="1996" spans="1:4" x14ac:dyDescent="0.3">
      <c r="A1996" s="31">
        <v>2094</v>
      </c>
      <c r="B1996" s="36">
        <v>115</v>
      </c>
      <c r="C1996" s="37">
        <v>128</v>
      </c>
      <c r="D1996" s="34">
        <v>145.68014705882774</v>
      </c>
    </row>
    <row r="1997" spans="1:4" x14ac:dyDescent="0.3">
      <c r="A1997" s="31">
        <v>2095</v>
      </c>
      <c r="B1997" s="36">
        <v>115</v>
      </c>
      <c r="C1997" s="37">
        <v>128</v>
      </c>
      <c r="D1997" s="34">
        <v>145.66314338235716</v>
      </c>
    </row>
    <row r="1998" spans="1:4" x14ac:dyDescent="0.3">
      <c r="A1998" s="31">
        <v>2096</v>
      </c>
      <c r="B1998" s="36">
        <v>115</v>
      </c>
      <c r="C1998" s="37">
        <v>128</v>
      </c>
      <c r="D1998" s="34">
        <v>145.64613970588658</v>
      </c>
    </row>
    <row r="1999" spans="1:4" x14ac:dyDescent="0.3">
      <c r="A1999" s="31">
        <v>2097</v>
      </c>
      <c r="B1999" s="36">
        <v>115</v>
      </c>
      <c r="C1999" s="37">
        <v>128</v>
      </c>
      <c r="D1999" s="34">
        <v>145.629136029416</v>
      </c>
    </row>
    <row r="2000" spans="1:4" x14ac:dyDescent="0.3">
      <c r="A2000" s="31">
        <v>2098</v>
      </c>
      <c r="B2000" s="36">
        <v>115</v>
      </c>
      <c r="C2000" s="37">
        <v>128</v>
      </c>
      <c r="D2000" s="34">
        <v>145.61213235294542</v>
      </c>
    </row>
    <row r="2001" spans="1:4" x14ac:dyDescent="0.3">
      <c r="A2001" s="31">
        <v>2099</v>
      </c>
      <c r="B2001" s="36">
        <v>115</v>
      </c>
      <c r="C2001" s="37">
        <v>128</v>
      </c>
      <c r="D2001" s="34">
        <v>145.59512867647484</v>
      </c>
    </row>
    <row r="2002" spans="1:4" x14ac:dyDescent="0.3">
      <c r="A2002" s="35">
        <v>2100</v>
      </c>
      <c r="B2002" s="36">
        <v>115</v>
      </c>
      <c r="C2002" s="37">
        <v>128</v>
      </c>
      <c r="D2002" s="37">
        <v>145.57812500000426</v>
      </c>
    </row>
    <row r="2003" spans="1:4" x14ac:dyDescent="0.3">
      <c r="A2003" s="31">
        <v>2101</v>
      </c>
      <c r="B2003" s="36">
        <v>115</v>
      </c>
      <c r="C2003" s="37">
        <v>128</v>
      </c>
      <c r="D2003" s="34">
        <v>145.56112132353368</v>
      </c>
    </row>
    <row r="2004" spans="1:4" x14ac:dyDescent="0.3">
      <c r="A2004" s="31">
        <v>2102</v>
      </c>
      <c r="B2004" s="36">
        <v>115</v>
      </c>
      <c r="C2004" s="37">
        <v>128</v>
      </c>
      <c r="D2004" s="34">
        <v>145.5441176470631</v>
      </c>
    </row>
    <row r="2005" spans="1:4" x14ac:dyDescent="0.3">
      <c r="A2005" s="31">
        <v>2103</v>
      </c>
      <c r="B2005" s="36">
        <v>115</v>
      </c>
      <c r="C2005" s="37">
        <v>128</v>
      </c>
      <c r="D2005" s="34">
        <v>145.52711397059252</v>
      </c>
    </row>
    <row r="2006" spans="1:4" x14ac:dyDescent="0.3">
      <c r="A2006" s="31">
        <v>2104</v>
      </c>
      <c r="B2006" s="36">
        <v>115</v>
      </c>
      <c r="C2006" s="37">
        <v>128</v>
      </c>
      <c r="D2006" s="34">
        <v>145.51011029412194</v>
      </c>
    </row>
    <row r="2007" spans="1:4" x14ac:dyDescent="0.3">
      <c r="A2007" s="31">
        <v>2105</v>
      </c>
      <c r="B2007" s="36">
        <v>115</v>
      </c>
      <c r="C2007" s="37">
        <v>128</v>
      </c>
      <c r="D2007" s="34">
        <v>145.49310661765136</v>
      </c>
    </row>
    <row r="2008" spans="1:4" x14ac:dyDescent="0.3">
      <c r="A2008" s="31">
        <v>2106</v>
      </c>
      <c r="B2008" s="36">
        <v>115</v>
      </c>
      <c r="C2008" s="37">
        <v>128</v>
      </c>
      <c r="D2008" s="34">
        <v>145.47610294118078</v>
      </c>
    </row>
    <row r="2009" spans="1:4" x14ac:dyDescent="0.3">
      <c r="A2009" s="31">
        <v>2107</v>
      </c>
      <c r="B2009" s="36">
        <v>115</v>
      </c>
      <c r="C2009" s="37">
        <v>128</v>
      </c>
      <c r="D2009" s="34">
        <v>145.4590992647102</v>
      </c>
    </row>
    <row r="2010" spans="1:4" x14ac:dyDescent="0.3">
      <c r="A2010" s="31">
        <v>2108</v>
      </c>
      <c r="B2010" s="36">
        <v>115</v>
      </c>
      <c r="C2010" s="37">
        <v>128</v>
      </c>
      <c r="D2010" s="34">
        <v>145.44209558823962</v>
      </c>
    </row>
    <row r="2011" spans="1:4" x14ac:dyDescent="0.3">
      <c r="A2011" s="31">
        <v>2109</v>
      </c>
      <c r="B2011" s="36">
        <v>115</v>
      </c>
      <c r="C2011" s="37">
        <v>128</v>
      </c>
      <c r="D2011" s="34">
        <v>145.42509191176904</v>
      </c>
    </row>
    <row r="2012" spans="1:4" x14ac:dyDescent="0.3">
      <c r="A2012" s="31">
        <v>2110</v>
      </c>
      <c r="B2012" s="36">
        <v>115</v>
      </c>
      <c r="C2012" s="37">
        <v>128</v>
      </c>
      <c r="D2012" s="34">
        <v>145.40808823529846</v>
      </c>
    </row>
    <row r="2013" spans="1:4" x14ac:dyDescent="0.3">
      <c r="A2013" s="31">
        <v>2111</v>
      </c>
      <c r="B2013" s="36">
        <v>115</v>
      </c>
      <c r="C2013" s="37">
        <v>128</v>
      </c>
      <c r="D2013" s="34">
        <v>145.39108455882788</v>
      </c>
    </row>
    <row r="2014" spans="1:4" x14ac:dyDescent="0.3">
      <c r="A2014" s="31">
        <v>2112</v>
      </c>
      <c r="B2014" s="36">
        <v>115</v>
      </c>
      <c r="C2014" s="37">
        <v>128</v>
      </c>
      <c r="D2014" s="34">
        <v>145.3740808823573</v>
      </c>
    </row>
    <row r="2015" spans="1:4" x14ac:dyDescent="0.3">
      <c r="A2015" s="31">
        <v>2113</v>
      </c>
      <c r="B2015" s="36">
        <v>115</v>
      </c>
      <c r="C2015" s="37">
        <v>128</v>
      </c>
      <c r="D2015" s="34">
        <v>145.35707720588672</v>
      </c>
    </row>
    <row r="2016" spans="1:4" x14ac:dyDescent="0.3">
      <c r="A2016" s="31">
        <v>2114</v>
      </c>
      <c r="B2016" s="36">
        <v>115</v>
      </c>
      <c r="C2016" s="37">
        <v>128</v>
      </c>
      <c r="D2016" s="34">
        <v>145.34007352941614</v>
      </c>
    </row>
    <row r="2017" spans="1:4" x14ac:dyDescent="0.3">
      <c r="A2017" s="31">
        <v>2115</v>
      </c>
      <c r="B2017" s="36">
        <v>115</v>
      </c>
      <c r="C2017" s="37">
        <v>128</v>
      </c>
      <c r="D2017" s="34">
        <v>145.32306985294557</v>
      </c>
    </row>
    <row r="2018" spans="1:4" x14ac:dyDescent="0.3">
      <c r="A2018" s="31">
        <v>2116</v>
      </c>
      <c r="B2018" s="36">
        <v>115</v>
      </c>
      <c r="C2018" s="37">
        <v>128</v>
      </c>
      <c r="D2018" s="34">
        <v>145.30606617647499</v>
      </c>
    </row>
    <row r="2019" spans="1:4" x14ac:dyDescent="0.3">
      <c r="A2019" s="31">
        <v>2117</v>
      </c>
      <c r="B2019" s="36">
        <v>115</v>
      </c>
      <c r="C2019" s="37">
        <v>128</v>
      </c>
      <c r="D2019" s="34">
        <v>145.28906250000441</v>
      </c>
    </row>
    <row r="2020" spans="1:4" x14ac:dyDescent="0.3">
      <c r="A2020" s="31">
        <v>2118</v>
      </c>
      <c r="B2020" s="36">
        <v>115</v>
      </c>
      <c r="C2020" s="37">
        <v>128</v>
      </c>
      <c r="D2020" s="34">
        <v>145.27205882353383</v>
      </c>
    </row>
    <row r="2021" spans="1:4" x14ac:dyDescent="0.3">
      <c r="A2021" s="31">
        <v>2119</v>
      </c>
      <c r="B2021" s="36">
        <v>115</v>
      </c>
      <c r="C2021" s="37">
        <v>128</v>
      </c>
      <c r="D2021" s="34">
        <v>145.25505514706325</v>
      </c>
    </row>
    <row r="2022" spans="1:4" x14ac:dyDescent="0.3">
      <c r="A2022" s="31">
        <v>2120</v>
      </c>
      <c r="B2022" s="36">
        <v>115</v>
      </c>
      <c r="C2022" s="37">
        <v>128</v>
      </c>
      <c r="D2022" s="34">
        <v>145.23805147059267</v>
      </c>
    </row>
    <row r="2023" spans="1:4" x14ac:dyDescent="0.3">
      <c r="A2023" s="31">
        <v>2121</v>
      </c>
      <c r="B2023" s="36">
        <v>115</v>
      </c>
      <c r="C2023" s="37">
        <v>128</v>
      </c>
      <c r="D2023" s="34">
        <v>145.22104779412209</v>
      </c>
    </row>
    <row r="2024" spans="1:4" x14ac:dyDescent="0.3">
      <c r="A2024" s="31">
        <v>2122</v>
      </c>
      <c r="B2024" s="36">
        <v>115</v>
      </c>
      <c r="C2024" s="37">
        <v>128</v>
      </c>
      <c r="D2024" s="34">
        <v>145.20404411765151</v>
      </c>
    </row>
    <row r="2025" spans="1:4" x14ac:dyDescent="0.3">
      <c r="A2025" s="31">
        <v>2123</v>
      </c>
      <c r="B2025" s="36">
        <v>115</v>
      </c>
      <c r="C2025" s="37">
        <v>128</v>
      </c>
      <c r="D2025" s="34">
        <v>145.18704044118093</v>
      </c>
    </row>
    <row r="2026" spans="1:4" x14ac:dyDescent="0.3">
      <c r="A2026" s="31">
        <v>2124</v>
      </c>
      <c r="B2026" s="36">
        <v>115</v>
      </c>
      <c r="C2026" s="37">
        <v>128</v>
      </c>
      <c r="D2026" s="34">
        <v>145.17003676471035</v>
      </c>
    </row>
    <row r="2027" spans="1:4" x14ac:dyDescent="0.3">
      <c r="A2027" s="31">
        <v>2125</v>
      </c>
      <c r="B2027" s="36">
        <v>115</v>
      </c>
      <c r="C2027" s="37">
        <v>128</v>
      </c>
      <c r="D2027" s="34">
        <v>145.15303308823977</v>
      </c>
    </row>
    <row r="2028" spans="1:4" x14ac:dyDescent="0.3">
      <c r="A2028" s="31">
        <v>2126</v>
      </c>
      <c r="B2028" s="36">
        <v>115</v>
      </c>
      <c r="C2028" s="37">
        <v>128</v>
      </c>
      <c r="D2028" s="34">
        <v>145.13602941176919</v>
      </c>
    </row>
    <row r="2029" spans="1:4" x14ac:dyDescent="0.3">
      <c r="A2029" s="31">
        <v>2127</v>
      </c>
      <c r="B2029" s="36">
        <v>115</v>
      </c>
      <c r="C2029" s="37">
        <v>128</v>
      </c>
      <c r="D2029" s="34">
        <v>145.11902573529861</v>
      </c>
    </row>
    <row r="2030" spans="1:4" x14ac:dyDescent="0.3">
      <c r="A2030" s="31">
        <v>2128</v>
      </c>
      <c r="B2030" s="36">
        <v>115</v>
      </c>
      <c r="C2030" s="37">
        <v>128</v>
      </c>
      <c r="D2030" s="34">
        <v>145.10202205882803</v>
      </c>
    </row>
    <row r="2031" spans="1:4" x14ac:dyDescent="0.3">
      <c r="A2031" s="31">
        <v>2129</v>
      </c>
      <c r="B2031" s="36">
        <v>115</v>
      </c>
      <c r="C2031" s="37">
        <v>128</v>
      </c>
      <c r="D2031" s="34">
        <v>145.08501838235745</v>
      </c>
    </row>
    <row r="2032" spans="1:4" x14ac:dyDescent="0.3">
      <c r="A2032" s="31">
        <v>2130</v>
      </c>
      <c r="B2032" s="36">
        <v>115</v>
      </c>
      <c r="C2032" s="37">
        <v>128</v>
      </c>
      <c r="D2032" s="34">
        <v>145.06801470588687</v>
      </c>
    </row>
    <row r="2033" spans="1:4" x14ac:dyDescent="0.3">
      <c r="A2033" s="31">
        <v>2131</v>
      </c>
      <c r="B2033" s="36">
        <v>115</v>
      </c>
      <c r="C2033" s="37">
        <v>128</v>
      </c>
      <c r="D2033" s="34">
        <v>145.05101102941629</v>
      </c>
    </row>
    <row r="2034" spans="1:4" x14ac:dyDescent="0.3">
      <c r="A2034" s="31">
        <v>2132</v>
      </c>
      <c r="B2034" s="36">
        <v>115</v>
      </c>
      <c r="C2034" s="37">
        <v>128</v>
      </c>
      <c r="D2034" s="34">
        <v>145.03400735294571</v>
      </c>
    </row>
    <row r="2035" spans="1:4" x14ac:dyDescent="0.3">
      <c r="A2035" s="31">
        <v>2133</v>
      </c>
      <c r="B2035" s="36">
        <v>115</v>
      </c>
      <c r="C2035" s="37">
        <v>128</v>
      </c>
      <c r="D2035" s="34">
        <v>145.01700367647513</v>
      </c>
    </row>
    <row r="2036" spans="1:4" x14ac:dyDescent="0.3">
      <c r="A2036" s="38">
        <v>2134</v>
      </c>
      <c r="B2036" s="36">
        <v>115</v>
      </c>
      <c r="C2036" s="37">
        <v>128</v>
      </c>
      <c r="D2036" s="39">
        <v>145</v>
      </c>
    </row>
    <row r="2037" spans="1:4" x14ac:dyDescent="0.3">
      <c r="A2037" s="31">
        <v>2135</v>
      </c>
      <c r="B2037" s="36">
        <v>115</v>
      </c>
      <c r="C2037" s="37">
        <v>128</v>
      </c>
      <c r="D2037" s="34">
        <v>144.98363363363364</v>
      </c>
    </row>
    <row r="2038" spans="1:4" x14ac:dyDescent="0.3">
      <c r="A2038" s="31">
        <v>2136</v>
      </c>
      <c r="B2038" s="36">
        <v>115</v>
      </c>
      <c r="C2038" s="37">
        <v>128</v>
      </c>
      <c r="D2038" s="34">
        <v>144.96726726726729</v>
      </c>
    </row>
    <row r="2039" spans="1:4" x14ac:dyDescent="0.3">
      <c r="A2039" s="31">
        <v>2137</v>
      </c>
      <c r="B2039" s="36">
        <v>115</v>
      </c>
      <c r="C2039" s="37">
        <v>128</v>
      </c>
      <c r="D2039" s="34">
        <v>144.95090090090093</v>
      </c>
    </row>
    <row r="2040" spans="1:4" x14ac:dyDescent="0.3">
      <c r="A2040" s="31">
        <v>2138</v>
      </c>
      <c r="B2040" s="36">
        <v>115</v>
      </c>
      <c r="C2040" s="37">
        <v>128</v>
      </c>
      <c r="D2040" s="34">
        <v>144.93453453453458</v>
      </c>
    </row>
    <row r="2041" spans="1:4" x14ac:dyDescent="0.3">
      <c r="A2041" s="31">
        <v>2139</v>
      </c>
      <c r="B2041" s="36">
        <v>115</v>
      </c>
      <c r="C2041" s="37">
        <v>128</v>
      </c>
      <c r="D2041" s="34">
        <v>144.91816816816822</v>
      </c>
    </row>
    <row r="2042" spans="1:4" x14ac:dyDescent="0.3">
      <c r="A2042" s="31">
        <v>2140</v>
      </c>
      <c r="B2042" s="36">
        <v>115</v>
      </c>
      <c r="C2042" s="37">
        <v>128</v>
      </c>
      <c r="D2042" s="34">
        <v>144.90180180180187</v>
      </c>
    </row>
    <row r="2043" spans="1:4" x14ac:dyDescent="0.3">
      <c r="A2043" s="31">
        <v>2141</v>
      </c>
      <c r="B2043" s="36">
        <v>115</v>
      </c>
      <c r="C2043" s="37">
        <v>128</v>
      </c>
      <c r="D2043" s="34">
        <v>144.88543543543551</v>
      </c>
    </row>
    <row r="2044" spans="1:4" x14ac:dyDescent="0.3">
      <c r="A2044" s="31">
        <v>2142</v>
      </c>
      <c r="B2044" s="36">
        <v>115</v>
      </c>
      <c r="C2044" s="37">
        <v>128</v>
      </c>
      <c r="D2044" s="34">
        <v>144.86906906906916</v>
      </c>
    </row>
    <row r="2045" spans="1:4" x14ac:dyDescent="0.3">
      <c r="A2045" s="31">
        <v>2143</v>
      </c>
      <c r="B2045" s="36">
        <v>115</v>
      </c>
      <c r="C2045" s="37">
        <v>128</v>
      </c>
      <c r="D2045" s="34">
        <v>144.8527027027028</v>
      </c>
    </row>
    <row r="2046" spans="1:4" x14ac:dyDescent="0.3">
      <c r="A2046" s="31">
        <v>2144</v>
      </c>
      <c r="B2046" s="36">
        <v>115</v>
      </c>
      <c r="C2046" s="37">
        <v>128</v>
      </c>
      <c r="D2046" s="34">
        <v>144.83633633633644</v>
      </c>
    </row>
    <row r="2047" spans="1:4" x14ac:dyDescent="0.3">
      <c r="A2047" s="31">
        <v>2145</v>
      </c>
      <c r="B2047" s="36">
        <v>115</v>
      </c>
      <c r="C2047" s="37">
        <v>128</v>
      </c>
      <c r="D2047" s="34">
        <v>144.81996996997009</v>
      </c>
    </row>
    <row r="2048" spans="1:4" x14ac:dyDescent="0.3">
      <c r="A2048" s="31">
        <v>2146</v>
      </c>
      <c r="B2048" s="36">
        <v>115</v>
      </c>
      <c r="C2048" s="37">
        <v>128</v>
      </c>
      <c r="D2048" s="34">
        <v>144.80360360360373</v>
      </c>
    </row>
    <row r="2049" spans="1:4" x14ac:dyDescent="0.3">
      <c r="A2049" s="31">
        <v>2147</v>
      </c>
      <c r="B2049" s="36">
        <v>115</v>
      </c>
      <c r="C2049" s="37">
        <v>128</v>
      </c>
      <c r="D2049" s="34">
        <v>144.78723723723738</v>
      </c>
    </row>
    <row r="2050" spans="1:4" x14ac:dyDescent="0.3">
      <c r="A2050" s="31">
        <v>2148</v>
      </c>
      <c r="B2050" s="36">
        <v>115</v>
      </c>
      <c r="C2050" s="37">
        <v>128</v>
      </c>
      <c r="D2050" s="34">
        <v>144.77087087087102</v>
      </c>
    </row>
    <row r="2051" spans="1:4" x14ac:dyDescent="0.3">
      <c r="A2051" s="31">
        <v>2149</v>
      </c>
      <c r="B2051" s="36">
        <v>115</v>
      </c>
      <c r="C2051" s="37">
        <v>128</v>
      </c>
      <c r="D2051" s="34">
        <v>144.75450450450467</v>
      </c>
    </row>
    <row r="2052" spans="1:4" x14ac:dyDescent="0.3">
      <c r="A2052" s="35">
        <v>2150</v>
      </c>
      <c r="B2052" s="36">
        <v>115</v>
      </c>
      <c r="C2052" s="37">
        <v>128</v>
      </c>
      <c r="D2052" s="37">
        <v>144.73813813813831</v>
      </c>
    </row>
    <row r="2053" spans="1:4" x14ac:dyDescent="0.3">
      <c r="A2053" s="31">
        <v>2151</v>
      </c>
      <c r="B2053" s="36">
        <v>115</v>
      </c>
      <c r="C2053" s="37">
        <v>128</v>
      </c>
      <c r="D2053" s="34">
        <v>144.72177177177196</v>
      </c>
    </row>
    <row r="2054" spans="1:4" x14ac:dyDescent="0.3">
      <c r="A2054" s="31">
        <v>2152</v>
      </c>
      <c r="B2054" s="36">
        <v>115</v>
      </c>
      <c r="C2054" s="37">
        <v>128</v>
      </c>
      <c r="D2054" s="34">
        <v>144.7054054054056</v>
      </c>
    </row>
    <row r="2055" spans="1:4" x14ac:dyDescent="0.3">
      <c r="A2055" s="31">
        <v>2153</v>
      </c>
      <c r="B2055" s="36">
        <v>115</v>
      </c>
      <c r="C2055" s="37">
        <v>128</v>
      </c>
      <c r="D2055" s="34">
        <v>144.68903903903924</v>
      </c>
    </row>
    <row r="2056" spans="1:4" x14ac:dyDescent="0.3">
      <c r="A2056" s="31">
        <v>2154</v>
      </c>
      <c r="B2056" s="36">
        <v>115</v>
      </c>
      <c r="C2056" s="37">
        <v>128</v>
      </c>
      <c r="D2056" s="34">
        <v>144.67267267267289</v>
      </c>
    </row>
    <row r="2057" spans="1:4" x14ac:dyDescent="0.3">
      <c r="A2057" s="31">
        <v>2155</v>
      </c>
      <c r="B2057" s="36">
        <v>115</v>
      </c>
      <c r="C2057" s="37">
        <v>128</v>
      </c>
      <c r="D2057" s="34">
        <v>144.65630630630653</v>
      </c>
    </row>
    <row r="2058" spans="1:4" x14ac:dyDescent="0.3">
      <c r="A2058" s="31">
        <v>2156</v>
      </c>
      <c r="B2058" s="36">
        <v>115</v>
      </c>
      <c r="C2058" s="37">
        <v>128</v>
      </c>
      <c r="D2058" s="34">
        <v>144.63993993994018</v>
      </c>
    </row>
    <row r="2059" spans="1:4" x14ac:dyDescent="0.3">
      <c r="A2059" s="31">
        <v>2157</v>
      </c>
      <c r="B2059" s="36">
        <v>115</v>
      </c>
      <c r="C2059" s="37">
        <v>128</v>
      </c>
      <c r="D2059" s="34">
        <v>144.62357357357382</v>
      </c>
    </row>
    <row r="2060" spans="1:4" x14ac:dyDescent="0.3">
      <c r="A2060" s="31">
        <v>2158</v>
      </c>
      <c r="B2060" s="36">
        <v>115</v>
      </c>
      <c r="C2060" s="37">
        <v>128</v>
      </c>
      <c r="D2060" s="34">
        <v>144.60720720720747</v>
      </c>
    </row>
    <row r="2061" spans="1:4" x14ac:dyDescent="0.3">
      <c r="A2061" s="31">
        <v>2159</v>
      </c>
      <c r="B2061" s="36">
        <v>115</v>
      </c>
      <c r="C2061" s="37">
        <v>128</v>
      </c>
      <c r="D2061" s="34">
        <v>144.59084084084111</v>
      </c>
    </row>
    <row r="2062" spans="1:4" x14ac:dyDescent="0.3">
      <c r="A2062" s="31">
        <v>2160</v>
      </c>
      <c r="B2062" s="36">
        <v>115</v>
      </c>
      <c r="C2062" s="37">
        <v>128</v>
      </c>
      <c r="D2062" s="34">
        <v>144.57447447447475</v>
      </c>
    </row>
    <row r="2063" spans="1:4" x14ac:dyDescent="0.3">
      <c r="A2063" s="31">
        <v>2161</v>
      </c>
      <c r="B2063" s="36">
        <v>115</v>
      </c>
      <c r="C2063" s="37">
        <v>128</v>
      </c>
      <c r="D2063" s="34">
        <v>144.5581081081084</v>
      </c>
    </row>
    <row r="2064" spans="1:4" x14ac:dyDescent="0.3">
      <c r="A2064" s="31">
        <v>2162</v>
      </c>
      <c r="B2064" s="36">
        <v>115</v>
      </c>
      <c r="C2064" s="37">
        <v>128</v>
      </c>
      <c r="D2064" s="34">
        <v>144.54174174174204</v>
      </c>
    </row>
    <row r="2065" spans="1:4" x14ac:dyDescent="0.3">
      <c r="A2065" s="31">
        <v>2163</v>
      </c>
      <c r="B2065" s="36">
        <v>115</v>
      </c>
      <c r="C2065" s="37">
        <v>128</v>
      </c>
      <c r="D2065" s="34">
        <v>144.52537537537569</v>
      </c>
    </row>
    <row r="2066" spans="1:4" x14ac:dyDescent="0.3">
      <c r="A2066" s="31">
        <v>2164</v>
      </c>
      <c r="B2066" s="36">
        <v>115</v>
      </c>
      <c r="C2066" s="37">
        <v>128</v>
      </c>
      <c r="D2066" s="34">
        <v>144.50900900900933</v>
      </c>
    </row>
    <row r="2067" spans="1:4" x14ac:dyDescent="0.3">
      <c r="A2067" s="31">
        <v>2165</v>
      </c>
      <c r="B2067" s="36">
        <v>115</v>
      </c>
      <c r="C2067" s="37">
        <v>128</v>
      </c>
      <c r="D2067" s="34">
        <v>144.49264264264298</v>
      </c>
    </row>
    <row r="2068" spans="1:4" x14ac:dyDescent="0.3">
      <c r="A2068" s="31">
        <v>2166</v>
      </c>
      <c r="B2068" s="36">
        <v>115</v>
      </c>
      <c r="C2068" s="37">
        <v>128</v>
      </c>
      <c r="D2068" s="34">
        <v>144.47627627627662</v>
      </c>
    </row>
    <row r="2069" spans="1:4" x14ac:dyDescent="0.3">
      <c r="A2069" s="31">
        <v>2167</v>
      </c>
      <c r="B2069" s="36">
        <v>115</v>
      </c>
      <c r="C2069" s="37">
        <v>128</v>
      </c>
      <c r="D2069" s="34">
        <v>144.45990990991027</v>
      </c>
    </row>
    <row r="2070" spans="1:4" x14ac:dyDescent="0.3">
      <c r="A2070" s="31">
        <v>2168</v>
      </c>
      <c r="B2070" s="36">
        <v>115</v>
      </c>
      <c r="C2070" s="37">
        <v>128</v>
      </c>
      <c r="D2070" s="34">
        <v>144.44354354354391</v>
      </c>
    </row>
    <row r="2071" spans="1:4" x14ac:dyDescent="0.3">
      <c r="A2071" s="31">
        <v>2169</v>
      </c>
      <c r="B2071" s="36">
        <v>115</v>
      </c>
      <c r="C2071" s="37">
        <v>128</v>
      </c>
      <c r="D2071" s="34">
        <v>144.42717717717755</v>
      </c>
    </row>
    <row r="2072" spans="1:4" x14ac:dyDescent="0.3">
      <c r="A2072" s="31">
        <v>2170</v>
      </c>
      <c r="B2072" s="36">
        <v>115</v>
      </c>
      <c r="C2072" s="37">
        <v>128</v>
      </c>
      <c r="D2072" s="34">
        <v>144.4108108108112</v>
      </c>
    </row>
    <row r="2073" spans="1:4" x14ac:dyDescent="0.3">
      <c r="A2073" s="31">
        <v>2171</v>
      </c>
      <c r="B2073" s="36">
        <v>115</v>
      </c>
      <c r="C2073" s="37">
        <v>128</v>
      </c>
      <c r="D2073" s="34">
        <v>144.39444444444484</v>
      </c>
    </row>
    <row r="2074" spans="1:4" x14ac:dyDescent="0.3">
      <c r="A2074" s="31">
        <v>2172</v>
      </c>
      <c r="B2074" s="36">
        <v>115</v>
      </c>
      <c r="C2074" s="37">
        <v>128</v>
      </c>
      <c r="D2074" s="34">
        <v>144.37807807807849</v>
      </c>
    </row>
    <row r="2075" spans="1:4" x14ac:dyDescent="0.3">
      <c r="A2075" s="31">
        <v>2173</v>
      </c>
      <c r="B2075" s="36">
        <v>115</v>
      </c>
      <c r="C2075" s="37">
        <v>128</v>
      </c>
      <c r="D2075" s="34">
        <v>144.36171171171213</v>
      </c>
    </row>
    <row r="2076" spans="1:4" x14ac:dyDescent="0.3">
      <c r="A2076" s="31">
        <v>2174</v>
      </c>
      <c r="B2076" s="36">
        <v>115</v>
      </c>
      <c r="C2076" s="37">
        <v>128</v>
      </c>
      <c r="D2076" s="34">
        <v>144.34534534534578</v>
      </c>
    </row>
    <row r="2077" spans="1:4" x14ac:dyDescent="0.3">
      <c r="A2077" s="31">
        <v>2175</v>
      </c>
      <c r="B2077" s="36">
        <v>115</v>
      </c>
      <c r="C2077" s="37">
        <v>128</v>
      </c>
      <c r="D2077" s="34">
        <v>144.32897897897942</v>
      </c>
    </row>
    <row r="2078" spans="1:4" x14ac:dyDescent="0.3">
      <c r="A2078" s="31">
        <v>2176</v>
      </c>
      <c r="B2078" s="36">
        <v>115</v>
      </c>
      <c r="C2078" s="37">
        <v>128</v>
      </c>
      <c r="D2078" s="34">
        <v>144.31261261261307</v>
      </c>
    </row>
    <row r="2079" spans="1:4" x14ac:dyDescent="0.3">
      <c r="A2079" s="31">
        <v>2177</v>
      </c>
      <c r="B2079" s="36">
        <v>115</v>
      </c>
      <c r="C2079" s="37">
        <v>128</v>
      </c>
      <c r="D2079" s="34">
        <v>144.29624624624671</v>
      </c>
    </row>
    <row r="2080" spans="1:4" x14ac:dyDescent="0.3">
      <c r="A2080" s="31">
        <v>2178</v>
      </c>
      <c r="B2080" s="36">
        <v>115</v>
      </c>
      <c r="C2080" s="37">
        <v>128</v>
      </c>
      <c r="D2080" s="34">
        <v>144.27987987988035</v>
      </c>
    </row>
    <row r="2081" spans="1:4" x14ac:dyDescent="0.3">
      <c r="A2081" s="31">
        <v>2179</v>
      </c>
      <c r="B2081" s="36">
        <v>115</v>
      </c>
      <c r="C2081" s="37">
        <v>128</v>
      </c>
      <c r="D2081" s="34">
        <v>144.263513513514</v>
      </c>
    </row>
    <row r="2082" spans="1:4" x14ac:dyDescent="0.3">
      <c r="A2082" s="31">
        <v>2180</v>
      </c>
      <c r="B2082" s="36">
        <v>115</v>
      </c>
      <c r="C2082" s="37">
        <v>128</v>
      </c>
      <c r="D2082" s="34">
        <v>144.24714714714764</v>
      </c>
    </row>
    <row r="2083" spans="1:4" x14ac:dyDescent="0.3">
      <c r="A2083" s="31">
        <v>2181</v>
      </c>
      <c r="B2083" s="36">
        <v>115</v>
      </c>
      <c r="C2083" s="37">
        <v>128</v>
      </c>
      <c r="D2083" s="34">
        <v>144.23078078078129</v>
      </c>
    </row>
    <row r="2084" spans="1:4" x14ac:dyDescent="0.3">
      <c r="A2084" s="31">
        <v>2182</v>
      </c>
      <c r="B2084" s="36">
        <v>115</v>
      </c>
      <c r="C2084" s="37">
        <v>128</v>
      </c>
      <c r="D2084" s="34">
        <v>144.21441441441493</v>
      </c>
    </row>
    <row r="2085" spans="1:4" x14ac:dyDescent="0.3">
      <c r="A2085" s="31">
        <v>2183</v>
      </c>
      <c r="B2085" s="36">
        <v>115</v>
      </c>
      <c r="C2085" s="37">
        <v>128</v>
      </c>
      <c r="D2085" s="34">
        <v>144.19804804804858</v>
      </c>
    </row>
    <row r="2086" spans="1:4" x14ac:dyDescent="0.3">
      <c r="A2086" s="31">
        <v>2184</v>
      </c>
      <c r="B2086" s="36">
        <v>115</v>
      </c>
      <c r="C2086" s="37">
        <v>128</v>
      </c>
      <c r="D2086" s="34">
        <v>144.18168168168222</v>
      </c>
    </row>
    <row r="2087" spans="1:4" x14ac:dyDescent="0.3">
      <c r="A2087" s="31">
        <v>2185</v>
      </c>
      <c r="B2087" s="36">
        <v>115</v>
      </c>
      <c r="C2087" s="37">
        <v>128</v>
      </c>
      <c r="D2087" s="34">
        <v>144.16531531531587</v>
      </c>
    </row>
    <row r="2088" spans="1:4" x14ac:dyDescent="0.3">
      <c r="A2088" s="31">
        <v>2186</v>
      </c>
      <c r="B2088" s="36">
        <v>115</v>
      </c>
      <c r="C2088" s="37">
        <v>128</v>
      </c>
      <c r="D2088" s="34">
        <v>144.14894894894951</v>
      </c>
    </row>
    <row r="2089" spans="1:4" x14ac:dyDescent="0.3">
      <c r="A2089" s="31">
        <v>2187</v>
      </c>
      <c r="B2089" s="36">
        <v>115</v>
      </c>
      <c r="C2089" s="37">
        <v>128</v>
      </c>
      <c r="D2089" s="34">
        <v>144.13258258258315</v>
      </c>
    </row>
    <row r="2090" spans="1:4" x14ac:dyDescent="0.3">
      <c r="A2090" s="31">
        <v>2188</v>
      </c>
      <c r="B2090" s="36">
        <v>115</v>
      </c>
      <c r="C2090" s="37">
        <v>128</v>
      </c>
      <c r="D2090" s="34">
        <v>144.1162162162168</v>
      </c>
    </row>
    <row r="2091" spans="1:4" x14ac:dyDescent="0.3">
      <c r="A2091" s="31">
        <v>2189</v>
      </c>
      <c r="B2091" s="36">
        <v>115</v>
      </c>
      <c r="C2091" s="37">
        <v>128</v>
      </c>
      <c r="D2091" s="34">
        <v>144.09984984985044</v>
      </c>
    </row>
    <row r="2092" spans="1:4" x14ac:dyDescent="0.3">
      <c r="A2092" s="31">
        <v>2190</v>
      </c>
      <c r="B2092" s="36">
        <v>115</v>
      </c>
      <c r="C2092" s="37">
        <v>128</v>
      </c>
      <c r="D2092" s="34">
        <v>144.08348348348409</v>
      </c>
    </row>
    <row r="2093" spans="1:4" x14ac:dyDescent="0.3">
      <c r="A2093" s="31">
        <v>2191</v>
      </c>
      <c r="B2093" s="36">
        <v>115</v>
      </c>
      <c r="C2093" s="37">
        <v>128</v>
      </c>
      <c r="D2093" s="34">
        <v>144.06711711711773</v>
      </c>
    </row>
    <row r="2094" spans="1:4" x14ac:dyDescent="0.3">
      <c r="A2094" s="31">
        <v>2192</v>
      </c>
      <c r="B2094" s="36">
        <v>115</v>
      </c>
      <c r="C2094" s="37">
        <v>128</v>
      </c>
      <c r="D2094" s="34">
        <v>144.05075075075138</v>
      </c>
    </row>
    <row r="2095" spans="1:4" x14ac:dyDescent="0.3">
      <c r="A2095" s="31">
        <v>2193</v>
      </c>
      <c r="B2095" s="36">
        <v>115</v>
      </c>
      <c r="C2095" s="37">
        <v>128</v>
      </c>
      <c r="D2095" s="34">
        <v>144.03438438438502</v>
      </c>
    </row>
    <row r="2096" spans="1:4" x14ac:dyDescent="0.3">
      <c r="A2096" s="31">
        <v>2194</v>
      </c>
      <c r="B2096" s="36">
        <v>115</v>
      </c>
      <c r="C2096" s="37">
        <v>128</v>
      </c>
      <c r="D2096" s="34">
        <v>144.01801801801867</v>
      </c>
    </row>
    <row r="2097" spans="1:4" x14ac:dyDescent="0.3">
      <c r="A2097" s="31">
        <v>2195</v>
      </c>
      <c r="B2097" s="36">
        <v>115</v>
      </c>
      <c r="C2097" s="37">
        <v>128</v>
      </c>
      <c r="D2097" s="34">
        <v>144.00165165165231</v>
      </c>
    </row>
    <row r="2098" spans="1:4" x14ac:dyDescent="0.3">
      <c r="A2098" s="31">
        <v>2196</v>
      </c>
      <c r="B2098" s="36">
        <v>115</v>
      </c>
      <c r="C2098" s="37">
        <v>128</v>
      </c>
      <c r="D2098" s="34">
        <v>143.98528528528595</v>
      </c>
    </row>
    <row r="2099" spans="1:4" x14ac:dyDescent="0.3">
      <c r="A2099" s="31">
        <v>2197</v>
      </c>
      <c r="B2099" s="36">
        <v>115</v>
      </c>
      <c r="C2099" s="37">
        <v>128</v>
      </c>
      <c r="D2099" s="34">
        <v>143.9689189189196</v>
      </c>
    </row>
    <row r="2100" spans="1:4" x14ac:dyDescent="0.3">
      <c r="A2100" s="31">
        <v>2198</v>
      </c>
      <c r="B2100" s="36">
        <v>115</v>
      </c>
      <c r="C2100" s="37">
        <v>128</v>
      </c>
      <c r="D2100" s="34">
        <v>143.95255255255324</v>
      </c>
    </row>
    <row r="2101" spans="1:4" x14ac:dyDescent="0.3">
      <c r="A2101" s="31">
        <v>2199</v>
      </c>
      <c r="B2101" s="36">
        <v>115</v>
      </c>
      <c r="C2101" s="37">
        <v>128</v>
      </c>
      <c r="D2101" s="34">
        <v>143.93618618618689</v>
      </c>
    </row>
    <row r="2102" spans="1:4" x14ac:dyDescent="0.3">
      <c r="A2102" s="35">
        <v>2200</v>
      </c>
      <c r="B2102" s="36">
        <v>115</v>
      </c>
      <c r="C2102" s="37">
        <v>128</v>
      </c>
      <c r="D2102" s="37">
        <v>143.91981981982053</v>
      </c>
    </row>
    <row r="2103" spans="1:4" x14ac:dyDescent="0.3">
      <c r="A2103" s="31">
        <v>2201</v>
      </c>
      <c r="B2103" s="36">
        <v>115</v>
      </c>
      <c r="C2103" s="37">
        <v>128</v>
      </c>
      <c r="D2103" s="34">
        <v>143.90345345345418</v>
      </c>
    </row>
    <row r="2104" spans="1:4" x14ac:dyDescent="0.3">
      <c r="A2104" s="31">
        <v>2202</v>
      </c>
      <c r="B2104" s="36">
        <v>115</v>
      </c>
      <c r="C2104" s="37">
        <v>128</v>
      </c>
      <c r="D2104" s="34">
        <v>143.88708708708782</v>
      </c>
    </row>
    <row r="2105" spans="1:4" x14ac:dyDescent="0.3">
      <c r="A2105" s="31">
        <v>2203</v>
      </c>
      <c r="B2105" s="36">
        <v>115</v>
      </c>
      <c r="C2105" s="37">
        <v>128</v>
      </c>
      <c r="D2105" s="34">
        <v>143.87072072072147</v>
      </c>
    </row>
    <row r="2106" spans="1:4" x14ac:dyDescent="0.3">
      <c r="A2106" s="31">
        <v>2204</v>
      </c>
      <c r="B2106" s="36">
        <v>115</v>
      </c>
      <c r="C2106" s="37">
        <v>128</v>
      </c>
      <c r="D2106" s="34">
        <v>143.85435435435511</v>
      </c>
    </row>
    <row r="2107" spans="1:4" x14ac:dyDescent="0.3">
      <c r="A2107" s="31">
        <v>2205</v>
      </c>
      <c r="B2107" s="36">
        <v>115</v>
      </c>
      <c r="C2107" s="37">
        <v>128</v>
      </c>
      <c r="D2107" s="34">
        <v>143.83798798798875</v>
      </c>
    </row>
    <row r="2108" spans="1:4" x14ac:dyDescent="0.3">
      <c r="A2108" s="31">
        <v>2206</v>
      </c>
      <c r="B2108" s="36">
        <v>115</v>
      </c>
      <c r="C2108" s="37">
        <v>128</v>
      </c>
      <c r="D2108" s="34">
        <v>143.8216216216224</v>
      </c>
    </row>
    <row r="2109" spans="1:4" x14ac:dyDescent="0.3">
      <c r="A2109" s="31">
        <v>2207</v>
      </c>
      <c r="B2109" s="36">
        <v>115</v>
      </c>
      <c r="C2109" s="37">
        <v>128</v>
      </c>
      <c r="D2109" s="34">
        <v>143.80525525525604</v>
      </c>
    </row>
    <row r="2110" spans="1:4" x14ac:dyDescent="0.3">
      <c r="A2110" s="31">
        <v>2208</v>
      </c>
      <c r="B2110" s="36">
        <v>115</v>
      </c>
      <c r="C2110" s="37">
        <v>128</v>
      </c>
      <c r="D2110" s="34">
        <v>143.78888888888969</v>
      </c>
    </row>
    <row r="2111" spans="1:4" x14ac:dyDescent="0.3">
      <c r="A2111" s="31">
        <v>2209</v>
      </c>
      <c r="B2111" s="36">
        <v>115</v>
      </c>
      <c r="C2111" s="37">
        <v>128</v>
      </c>
      <c r="D2111" s="34">
        <v>143.77252252252333</v>
      </c>
    </row>
    <row r="2112" spans="1:4" x14ac:dyDescent="0.3">
      <c r="A2112" s="31">
        <v>2210</v>
      </c>
      <c r="B2112" s="36">
        <v>115</v>
      </c>
      <c r="C2112" s="37">
        <v>128</v>
      </c>
      <c r="D2112" s="34">
        <v>143.75615615615698</v>
      </c>
    </row>
    <row r="2113" spans="1:4" x14ac:dyDescent="0.3">
      <c r="A2113" s="31">
        <v>2211</v>
      </c>
      <c r="B2113" s="36">
        <v>115</v>
      </c>
      <c r="C2113" s="37">
        <v>128</v>
      </c>
      <c r="D2113" s="34">
        <v>143.73978978979062</v>
      </c>
    </row>
    <row r="2114" spans="1:4" x14ac:dyDescent="0.3">
      <c r="A2114" s="31">
        <v>2212</v>
      </c>
      <c r="B2114" s="36">
        <v>115</v>
      </c>
      <c r="C2114" s="37">
        <v>128</v>
      </c>
      <c r="D2114" s="34">
        <v>143.72342342342426</v>
      </c>
    </row>
    <row r="2115" spans="1:4" x14ac:dyDescent="0.3">
      <c r="A2115" s="31">
        <v>2213</v>
      </c>
      <c r="B2115" s="36">
        <v>115</v>
      </c>
      <c r="C2115" s="37">
        <v>128</v>
      </c>
      <c r="D2115" s="34">
        <v>143.70705705705791</v>
      </c>
    </row>
    <row r="2116" spans="1:4" x14ac:dyDescent="0.3">
      <c r="A2116" s="31">
        <v>2214</v>
      </c>
      <c r="B2116" s="36">
        <v>115</v>
      </c>
      <c r="C2116" s="37">
        <v>128</v>
      </c>
      <c r="D2116" s="34">
        <v>143.69069069069155</v>
      </c>
    </row>
    <row r="2117" spans="1:4" x14ac:dyDescent="0.3">
      <c r="A2117" s="31">
        <v>2215</v>
      </c>
      <c r="B2117" s="36">
        <v>115</v>
      </c>
      <c r="C2117" s="37">
        <v>128</v>
      </c>
      <c r="D2117" s="34">
        <v>143.6743243243252</v>
      </c>
    </row>
    <row r="2118" spans="1:4" x14ac:dyDescent="0.3">
      <c r="A2118" s="31">
        <v>2216</v>
      </c>
      <c r="B2118" s="36">
        <v>115</v>
      </c>
      <c r="C2118" s="37">
        <v>128</v>
      </c>
      <c r="D2118" s="34">
        <v>143.65795795795884</v>
      </c>
    </row>
    <row r="2119" spans="1:4" x14ac:dyDescent="0.3">
      <c r="A2119" s="31">
        <v>2217</v>
      </c>
      <c r="B2119" s="36">
        <v>115</v>
      </c>
      <c r="C2119" s="37">
        <v>128</v>
      </c>
      <c r="D2119" s="34">
        <v>143.64159159159249</v>
      </c>
    </row>
    <row r="2120" spans="1:4" x14ac:dyDescent="0.3">
      <c r="A2120" s="31">
        <v>2218</v>
      </c>
      <c r="B2120" s="36">
        <v>115</v>
      </c>
      <c r="C2120" s="37">
        <v>128</v>
      </c>
      <c r="D2120" s="34">
        <v>143.62522522522613</v>
      </c>
    </row>
    <row r="2121" spans="1:4" x14ac:dyDescent="0.3">
      <c r="A2121" s="31">
        <v>2219</v>
      </c>
      <c r="B2121" s="36">
        <v>115</v>
      </c>
      <c r="C2121" s="37">
        <v>128</v>
      </c>
      <c r="D2121" s="34">
        <v>143.60885885885978</v>
      </c>
    </row>
    <row r="2122" spans="1:4" x14ac:dyDescent="0.3">
      <c r="A2122" s="31">
        <v>2220</v>
      </c>
      <c r="B2122" s="36">
        <v>115</v>
      </c>
      <c r="C2122" s="37">
        <v>128</v>
      </c>
      <c r="D2122" s="34">
        <v>143.59249249249342</v>
      </c>
    </row>
    <row r="2123" spans="1:4" x14ac:dyDescent="0.3">
      <c r="A2123" s="31">
        <v>2221</v>
      </c>
      <c r="B2123" s="36">
        <v>115</v>
      </c>
      <c r="C2123" s="37">
        <v>128</v>
      </c>
      <c r="D2123" s="34">
        <v>143.57612612612706</v>
      </c>
    </row>
    <row r="2124" spans="1:4" x14ac:dyDescent="0.3">
      <c r="A2124" s="31">
        <v>2222</v>
      </c>
      <c r="B2124" s="36">
        <v>115</v>
      </c>
      <c r="C2124" s="37">
        <v>128</v>
      </c>
      <c r="D2124" s="34">
        <v>143.55975975976071</v>
      </c>
    </row>
    <row r="2125" spans="1:4" x14ac:dyDescent="0.3">
      <c r="A2125" s="31">
        <v>2223</v>
      </c>
      <c r="B2125" s="36">
        <v>115</v>
      </c>
      <c r="C2125" s="37">
        <v>128</v>
      </c>
      <c r="D2125" s="34">
        <v>143.54339339339435</v>
      </c>
    </row>
    <row r="2126" spans="1:4" x14ac:dyDescent="0.3">
      <c r="A2126" s="31">
        <v>2224</v>
      </c>
      <c r="B2126" s="36">
        <v>115</v>
      </c>
      <c r="C2126" s="37">
        <v>128</v>
      </c>
      <c r="D2126" s="34">
        <v>143.527027027028</v>
      </c>
    </row>
    <row r="2127" spans="1:4" x14ac:dyDescent="0.3">
      <c r="A2127" s="31">
        <v>2225</v>
      </c>
      <c r="B2127" s="36">
        <v>115</v>
      </c>
      <c r="C2127" s="37">
        <v>128</v>
      </c>
      <c r="D2127" s="34">
        <v>143.51066066066164</v>
      </c>
    </row>
    <row r="2128" spans="1:4" x14ac:dyDescent="0.3">
      <c r="A2128" s="31">
        <v>2226</v>
      </c>
      <c r="B2128" s="36">
        <v>115</v>
      </c>
      <c r="C2128" s="37">
        <v>128</v>
      </c>
      <c r="D2128" s="34">
        <v>143.49429429429529</v>
      </c>
    </row>
    <row r="2129" spans="1:4" x14ac:dyDescent="0.3">
      <c r="A2129" s="31">
        <v>2227</v>
      </c>
      <c r="B2129" s="36">
        <v>115</v>
      </c>
      <c r="C2129" s="37">
        <v>128</v>
      </c>
      <c r="D2129" s="34">
        <v>143.47792792792893</v>
      </c>
    </row>
    <row r="2130" spans="1:4" x14ac:dyDescent="0.3">
      <c r="A2130" s="31">
        <v>2228</v>
      </c>
      <c r="B2130" s="36">
        <v>115</v>
      </c>
      <c r="C2130" s="37">
        <v>128</v>
      </c>
      <c r="D2130" s="34">
        <v>143.46156156156258</v>
      </c>
    </row>
    <row r="2131" spans="1:4" x14ac:dyDescent="0.3">
      <c r="A2131" s="31">
        <v>2229</v>
      </c>
      <c r="B2131" s="36">
        <v>115</v>
      </c>
      <c r="C2131" s="37">
        <v>128</v>
      </c>
      <c r="D2131" s="34">
        <v>143.44519519519622</v>
      </c>
    </row>
    <row r="2132" spans="1:4" x14ac:dyDescent="0.3">
      <c r="A2132" s="31">
        <v>2230</v>
      </c>
      <c r="B2132" s="36">
        <v>115</v>
      </c>
      <c r="C2132" s="37">
        <v>128</v>
      </c>
      <c r="D2132" s="34">
        <v>143.42882882882986</v>
      </c>
    </row>
    <row r="2133" spans="1:4" x14ac:dyDescent="0.3">
      <c r="A2133" s="31">
        <v>2231</v>
      </c>
      <c r="B2133" s="36">
        <v>115</v>
      </c>
      <c r="C2133" s="37">
        <v>128</v>
      </c>
      <c r="D2133" s="34">
        <v>143.41246246246351</v>
      </c>
    </row>
    <row r="2134" spans="1:4" x14ac:dyDescent="0.3">
      <c r="A2134" s="31">
        <v>2232</v>
      </c>
      <c r="B2134" s="36">
        <v>115</v>
      </c>
      <c r="C2134" s="37">
        <v>128</v>
      </c>
      <c r="D2134" s="34">
        <v>143.39609609609715</v>
      </c>
    </row>
    <row r="2135" spans="1:4" x14ac:dyDescent="0.3">
      <c r="A2135" s="31">
        <v>2233</v>
      </c>
      <c r="B2135" s="36">
        <v>115</v>
      </c>
      <c r="C2135" s="37">
        <v>128</v>
      </c>
      <c r="D2135" s="34">
        <v>143.3797297297308</v>
      </c>
    </row>
    <row r="2136" spans="1:4" x14ac:dyDescent="0.3">
      <c r="A2136" s="31">
        <v>2234</v>
      </c>
      <c r="B2136" s="36">
        <v>115</v>
      </c>
      <c r="C2136" s="37">
        <v>128</v>
      </c>
      <c r="D2136" s="34">
        <v>143.36336336336444</v>
      </c>
    </row>
    <row r="2137" spans="1:4" x14ac:dyDescent="0.3">
      <c r="A2137" s="31">
        <v>2235</v>
      </c>
      <c r="B2137" s="36">
        <v>115</v>
      </c>
      <c r="C2137" s="37">
        <v>128</v>
      </c>
      <c r="D2137" s="34">
        <v>143.34699699699809</v>
      </c>
    </row>
    <row r="2138" spans="1:4" x14ac:dyDescent="0.3">
      <c r="A2138" s="31">
        <v>2236</v>
      </c>
      <c r="B2138" s="36">
        <v>115</v>
      </c>
      <c r="C2138" s="37">
        <v>128</v>
      </c>
      <c r="D2138" s="34">
        <v>143.33063063063173</v>
      </c>
    </row>
    <row r="2139" spans="1:4" x14ac:dyDescent="0.3">
      <c r="A2139" s="31">
        <v>2237</v>
      </c>
      <c r="B2139" s="36">
        <v>115</v>
      </c>
      <c r="C2139" s="37">
        <v>128</v>
      </c>
      <c r="D2139" s="34">
        <v>143.31426426426538</v>
      </c>
    </row>
    <row r="2140" spans="1:4" x14ac:dyDescent="0.3">
      <c r="A2140" s="31">
        <v>2238</v>
      </c>
      <c r="B2140" s="36">
        <v>115</v>
      </c>
      <c r="C2140" s="37">
        <v>128</v>
      </c>
      <c r="D2140" s="34">
        <v>143.29789789789902</v>
      </c>
    </row>
    <row r="2141" spans="1:4" x14ac:dyDescent="0.3">
      <c r="A2141" s="31">
        <v>2239</v>
      </c>
      <c r="B2141" s="36">
        <v>115</v>
      </c>
      <c r="C2141" s="37">
        <v>128</v>
      </c>
      <c r="D2141" s="34">
        <v>143.28153153153266</v>
      </c>
    </row>
    <row r="2142" spans="1:4" x14ac:dyDescent="0.3">
      <c r="A2142" s="31">
        <v>2240</v>
      </c>
      <c r="B2142" s="36">
        <v>115</v>
      </c>
      <c r="C2142" s="37">
        <v>128</v>
      </c>
      <c r="D2142" s="34">
        <v>143.26516516516631</v>
      </c>
    </row>
    <row r="2143" spans="1:4" x14ac:dyDescent="0.3">
      <c r="A2143" s="31">
        <v>2241</v>
      </c>
      <c r="B2143" s="36">
        <v>115</v>
      </c>
      <c r="C2143" s="37">
        <v>128</v>
      </c>
      <c r="D2143" s="34">
        <v>143.24879879879995</v>
      </c>
    </row>
    <row r="2144" spans="1:4" x14ac:dyDescent="0.3">
      <c r="A2144" s="31">
        <v>2242</v>
      </c>
      <c r="B2144" s="36">
        <v>115</v>
      </c>
      <c r="C2144" s="37">
        <v>128</v>
      </c>
      <c r="D2144" s="34">
        <v>143.2324324324336</v>
      </c>
    </row>
    <row r="2145" spans="1:4" x14ac:dyDescent="0.3">
      <c r="A2145" s="31">
        <v>2243</v>
      </c>
      <c r="B2145" s="36">
        <v>115</v>
      </c>
      <c r="C2145" s="37">
        <v>128</v>
      </c>
      <c r="D2145" s="34">
        <v>143.21606606606724</v>
      </c>
    </row>
    <row r="2146" spans="1:4" x14ac:dyDescent="0.3">
      <c r="A2146" s="31">
        <v>2244</v>
      </c>
      <c r="B2146" s="36">
        <v>115</v>
      </c>
      <c r="C2146" s="37">
        <v>128</v>
      </c>
      <c r="D2146" s="34">
        <v>143.19969969970089</v>
      </c>
    </row>
    <row r="2147" spans="1:4" x14ac:dyDescent="0.3">
      <c r="A2147" s="31">
        <v>2245</v>
      </c>
      <c r="B2147" s="36">
        <v>115</v>
      </c>
      <c r="C2147" s="37">
        <v>128</v>
      </c>
      <c r="D2147" s="34">
        <v>143.18333333333453</v>
      </c>
    </row>
    <row r="2148" spans="1:4" x14ac:dyDescent="0.3">
      <c r="A2148" s="31">
        <v>2246</v>
      </c>
      <c r="B2148" s="36">
        <v>115</v>
      </c>
      <c r="C2148" s="37">
        <v>128</v>
      </c>
      <c r="D2148" s="34">
        <v>143.16696696696818</v>
      </c>
    </row>
    <row r="2149" spans="1:4" x14ac:dyDescent="0.3">
      <c r="A2149" s="31">
        <v>2247</v>
      </c>
      <c r="B2149" s="36">
        <v>115</v>
      </c>
      <c r="C2149" s="37">
        <v>128</v>
      </c>
      <c r="D2149" s="34">
        <v>143.15060060060182</v>
      </c>
    </row>
    <row r="2150" spans="1:4" x14ac:dyDescent="0.3">
      <c r="A2150" s="31">
        <v>2248</v>
      </c>
      <c r="B2150" s="36">
        <v>115</v>
      </c>
      <c r="C2150" s="37">
        <v>128</v>
      </c>
      <c r="D2150" s="34">
        <v>143.13423423423546</v>
      </c>
    </row>
    <row r="2151" spans="1:4" x14ac:dyDescent="0.3">
      <c r="A2151" s="31">
        <v>2249</v>
      </c>
      <c r="B2151" s="36">
        <v>115</v>
      </c>
      <c r="C2151" s="37">
        <v>128</v>
      </c>
      <c r="D2151" s="34">
        <v>143.11786786786911</v>
      </c>
    </row>
    <row r="2152" spans="1:4" x14ac:dyDescent="0.3">
      <c r="A2152" s="35">
        <v>2250</v>
      </c>
      <c r="B2152" s="36">
        <v>115</v>
      </c>
      <c r="C2152" s="37">
        <v>128</v>
      </c>
      <c r="D2152" s="37">
        <v>143.10150150150275</v>
      </c>
    </row>
    <row r="2153" spans="1:4" x14ac:dyDescent="0.3">
      <c r="A2153" s="31">
        <v>2251</v>
      </c>
      <c r="B2153" s="36">
        <v>115</v>
      </c>
      <c r="C2153" s="37">
        <v>128</v>
      </c>
      <c r="D2153" s="34">
        <v>143.0851351351364</v>
      </c>
    </row>
    <row r="2154" spans="1:4" x14ac:dyDescent="0.3">
      <c r="A2154" s="31">
        <v>2252</v>
      </c>
      <c r="B2154" s="36">
        <v>115</v>
      </c>
      <c r="C2154" s="37">
        <v>128</v>
      </c>
      <c r="D2154" s="34">
        <v>143.06876876877004</v>
      </c>
    </row>
    <row r="2155" spans="1:4" x14ac:dyDescent="0.3">
      <c r="A2155" s="31">
        <v>2253</v>
      </c>
      <c r="B2155" s="36">
        <v>115</v>
      </c>
      <c r="C2155" s="37">
        <v>128</v>
      </c>
      <c r="D2155" s="34">
        <v>143.05240240240369</v>
      </c>
    </row>
    <row r="2156" spans="1:4" x14ac:dyDescent="0.3">
      <c r="A2156" s="31">
        <v>2254</v>
      </c>
      <c r="B2156" s="36">
        <v>115</v>
      </c>
      <c r="C2156" s="37">
        <v>128</v>
      </c>
      <c r="D2156" s="34">
        <v>143.03603603603733</v>
      </c>
    </row>
    <row r="2157" spans="1:4" x14ac:dyDescent="0.3">
      <c r="A2157" s="31">
        <v>2255</v>
      </c>
      <c r="B2157" s="36">
        <v>115</v>
      </c>
      <c r="C2157" s="37">
        <v>128</v>
      </c>
      <c r="D2157" s="34">
        <v>143.01966966967098</v>
      </c>
    </row>
    <row r="2158" spans="1:4" x14ac:dyDescent="0.3">
      <c r="A2158" s="31">
        <v>2256</v>
      </c>
      <c r="B2158" s="36">
        <v>115</v>
      </c>
      <c r="C2158" s="37">
        <v>128</v>
      </c>
      <c r="D2158" s="34">
        <v>143.00330330330462</v>
      </c>
    </row>
    <row r="2159" spans="1:4" x14ac:dyDescent="0.3">
      <c r="A2159" s="31">
        <v>2257</v>
      </c>
      <c r="B2159" s="36">
        <v>115</v>
      </c>
      <c r="C2159" s="37">
        <v>128</v>
      </c>
      <c r="D2159" s="34">
        <v>142.98693693693826</v>
      </c>
    </row>
    <row r="2160" spans="1:4" x14ac:dyDescent="0.3">
      <c r="A2160" s="31">
        <v>2258</v>
      </c>
      <c r="B2160" s="36">
        <v>115</v>
      </c>
      <c r="C2160" s="37">
        <v>128</v>
      </c>
      <c r="D2160" s="34">
        <v>142.97057057057191</v>
      </c>
    </row>
    <row r="2161" spans="1:4" x14ac:dyDescent="0.3">
      <c r="A2161" s="31">
        <v>2259</v>
      </c>
      <c r="B2161" s="36">
        <v>115</v>
      </c>
      <c r="C2161" s="37">
        <v>128</v>
      </c>
      <c r="D2161" s="34">
        <v>142.95420420420555</v>
      </c>
    </row>
    <row r="2162" spans="1:4" x14ac:dyDescent="0.3">
      <c r="A2162" s="31">
        <v>2260</v>
      </c>
      <c r="B2162" s="36">
        <v>115</v>
      </c>
      <c r="C2162" s="37">
        <v>128</v>
      </c>
      <c r="D2162" s="34">
        <v>142.9378378378392</v>
      </c>
    </row>
    <row r="2163" spans="1:4" x14ac:dyDescent="0.3">
      <c r="A2163" s="31">
        <v>2261</v>
      </c>
      <c r="B2163" s="36">
        <v>115</v>
      </c>
      <c r="C2163" s="37">
        <v>128</v>
      </c>
      <c r="D2163" s="34">
        <v>142.92147147147284</v>
      </c>
    </row>
    <row r="2164" spans="1:4" x14ac:dyDescent="0.3">
      <c r="A2164" s="31">
        <v>2262</v>
      </c>
      <c r="B2164" s="36">
        <v>115</v>
      </c>
      <c r="C2164" s="37">
        <v>128</v>
      </c>
      <c r="D2164" s="34">
        <v>142.90510510510649</v>
      </c>
    </row>
    <row r="2165" spans="1:4" x14ac:dyDescent="0.3">
      <c r="A2165" s="31">
        <v>2263</v>
      </c>
      <c r="B2165" s="36">
        <v>115</v>
      </c>
      <c r="C2165" s="37">
        <v>128</v>
      </c>
      <c r="D2165" s="34">
        <v>142.88873873874013</v>
      </c>
    </row>
    <row r="2166" spans="1:4" x14ac:dyDescent="0.3">
      <c r="A2166" s="31">
        <v>2264</v>
      </c>
      <c r="B2166" s="36">
        <v>115</v>
      </c>
      <c r="C2166" s="37">
        <v>128</v>
      </c>
      <c r="D2166" s="34">
        <v>142.87237237237377</v>
      </c>
    </row>
    <row r="2167" spans="1:4" x14ac:dyDescent="0.3">
      <c r="A2167" s="31">
        <v>2265</v>
      </c>
      <c r="B2167" s="36">
        <v>115</v>
      </c>
      <c r="C2167" s="37">
        <v>128</v>
      </c>
      <c r="D2167" s="34">
        <v>142.85600600600742</v>
      </c>
    </row>
    <row r="2168" spans="1:4" x14ac:dyDescent="0.3">
      <c r="A2168" s="31">
        <v>2266</v>
      </c>
      <c r="B2168" s="36">
        <v>115</v>
      </c>
      <c r="C2168" s="37">
        <v>128</v>
      </c>
      <c r="D2168" s="34">
        <v>142.83963963964106</v>
      </c>
    </row>
    <row r="2169" spans="1:4" x14ac:dyDescent="0.3">
      <c r="A2169" s="31">
        <v>2267</v>
      </c>
      <c r="B2169" s="36">
        <v>115</v>
      </c>
      <c r="C2169" s="37">
        <v>128</v>
      </c>
      <c r="D2169" s="34">
        <v>142.82327327327471</v>
      </c>
    </row>
    <row r="2170" spans="1:4" x14ac:dyDescent="0.3">
      <c r="A2170" s="31">
        <v>2268</v>
      </c>
      <c r="B2170" s="36">
        <v>115</v>
      </c>
      <c r="C2170" s="37">
        <v>128</v>
      </c>
      <c r="D2170" s="34">
        <v>142.80690690690835</v>
      </c>
    </row>
    <row r="2171" spans="1:4" x14ac:dyDescent="0.3">
      <c r="A2171" s="31">
        <v>2269</v>
      </c>
      <c r="B2171" s="36">
        <v>115</v>
      </c>
      <c r="C2171" s="37">
        <v>128</v>
      </c>
      <c r="D2171" s="34">
        <v>142.790540540542</v>
      </c>
    </row>
    <row r="2172" spans="1:4" x14ac:dyDescent="0.3">
      <c r="A2172" s="31">
        <v>2270</v>
      </c>
      <c r="B2172" s="36">
        <v>115</v>
      </c>
      <c r="C2172" s="37">
        <v>128</v>
      </c>
      <c r="D2172" s="34">
        <v>142.77417417417564</v>
      </c>
    </row>
    <row r="2173" spans="1:4" x14ac:dyDescent="0.3">
      <c r="A2173" s="31">
        <v>2271</v>
      </c>
      <c r="B2173" s="36">
        <v>115</v>
      </c>
      <c r="C2173" s="37">
        <v>128</v>
      </c>
      <c r="D2173" s="34">
        <v>142.75780780780929</v>
      </c>
    </row>
    <row r="2174" spans="1:4" x14ac:dyDescent="0.3">
      <c r="A2174" s="31">
        <v>2272</v>
      </c>
      <c r="B2174" s="36">
        <v>115</v>
      </c>
      <c r="C2174" s="37">
        <v>128</v>
      </c>
      <c r="D2174" s="34">
        <v>142.74144144144293</v>
      </c>
    </row>
    <row r="2175" spans="1:4" x14ac:dyDescent="0.3">
      <c r="A2175" s="31">
        <v>2273</v>
      </c>
      <c r="B2175" s="36">
        <v>115</v>
      </c>
      <c r="C2175" s="37">
        <v>128</v>
      </c>
      <c r="D2175" s="34">
        <v>142.72507507507657</v>
      </c>
    </row>
    <row r="2176" spans="1:4" x14ac:dyDescent="0.3">
      <c r="A2176" s="31">
        <v>2274</v>
      </c>
      <c r="B2176" s="36">
        <v>115</v>
      </c>
      <c r="C2176" s="37">
        <v>128</v>
      </c>
      <c r="D2176" s="34">
        <v>142.70870870871022</v>
      </c>
    </row>
    <row r="2177" spans="1:4" x14ac:dyDescent="0.3">
      <c r="A2177" s="31">
        <v>2275</v>
      </c>
      <c r="B2177" s="36">
        <v>115</v>
      </c>
      <c r="C2177" s="37">
        <v>128</v>
      </c>
      <c r="D2177" s="34">
        <v>142.69234234234386</v>
      </c>
    </row>
    <row r="2178" spans="1:4" x14ac:dyDescent="0.3">
      <c r="A2178" s="31">
        <v>2276</v>
      </c>
      <c r="B2178" s="36">
        <v>115</v>
      </c>
      <c r="C2178" s="37">
        <v>128</v>
      </c>
      <c r="D2178" s="34">
        <v>142.67597597597751</v>
      </c>
    </row>
    <row r="2179" spans="1:4" x14ac:dyDescent="0.3">
      <c r="A2179" s="31">
        <v>2277</v>
      </c>
      <c r="B2179" s="36">
        <v>115</v>
      </c>
      <c r="C2179" s="37">
        <v>128</v>
      </c>
      <c r="D2179" s="34">
        <v>142.65960960961115</v>
      </c>
    </row>
    <row r="2180" spans="1:4" x14ac:dyDescent="0.3">
      <c r="A2180" s="31">
        <v>2278</v>
      </c>
      <c r="B2180" s="36">
        <v>115</v>
      </c>
      <c r="C2180" s="37">
        <v>128</v>
      </c>
      <c r="D2180" s="34">
        <v>142.6432432432448</v>
      </c>
    </row>
    <row r="2181" spans="1:4" x14ac:dyDescent="0.3">
      <c r="A2181" s="31">
        <v>2279</v>
      </c>
      <c r="B2181" s="36">
        <v>115</v>
      </c>
      <c r="C2181" s="37">
        <v>128</v>
      </c>
      <c r="D2181" s="34">
        <v>142.62687687687844</v>
      </c>
    </row>
    <row r="2182" spans="1:4" x14ac:dyDescent="0.3">
      <c r="A2182" s="31">
        <v>2280</v>
      </c>
      <c r="B2182" s="36">
        <v>115</v>
      </c>
      <c r="C2182" s="37">
        <v>128</v>
      </c>
      <c r="D2182" s="34">
        <v>142.61051051051209</v>
      </c>
    </row>
    <row r="2183" spans="1:4" x14ac:dyDescent="0.3">
      <c r="A2183" s="31">
        <v>2281</v>
      </c>
      <c r="B2183" s="36">
        <v>115</v>
      </c>
      <c r="C2183" s="37">
        <v>128</v>
      </c>
      <c r="D2183" s="34">
        <v>142.59414414414573</v>
      </c>
    </row>
    <row r="2184" spans="1:4" x14ac:dyDescent="0.3">
      <c r="A2184" s="31">
        <v>2282</v>
      </c>
      <c r="B2184" s="36">
        <v>115</v>
      </c>
      <c r="C2184" s="37">
        <v>128</v>
      </c>
      <c r="D2184" s="34">
        <v>142.57777777777937</v>
      </c>
    </row>
    <row r="2185" spans="1:4" x14ac:dyDescent="0.3">
      <c r="A2185" s="31">
        <v>2283</v>
      </c>
      <c r="B2185" s="36">
        <v>115</v>
      </c>
      <c r="C2185" s="37">
        <v>128</v>
      </c>
      <c r="D2185" s="34">
        <v>142.56141141141302</v>
      </c>
    </row>
    <row r="2186" spans="1:4" x14ac:dyDescent="0.3">
      <c r="A2186" s="31">
        <v>2284</v>
      </c>
      <c r="B2186" s="36">
        <v>115</v>
      </c>
      <c r="C2186" s="37">
        <v>128</v>
      </c>
      <c r="D2186" s="34">
        <v>142.54504504504666</v>
      </c>
    </row>
    <row r="2187" spans="1:4" x14ac:dyDescent="0.3">
      <c r="A2187" s="31">
        <v>2285</v>
      </c>
      <c r="B2187" s="36">
        <v>115</v>
      </c>
      <c r="C2187" s="37">
        <v>128</v>
      </c>
      <c r="D2187" s="34">
        <v>142.52867867868031</v>
      </c>
    </row>
    <row r="2188" spans="1:4" x14ac:dyDescent="0.3">
      <c r="A2188" s="31">
        <v>2286</v>
      </c>
      <c r="B2188" s="36">
        <v>115</v>
      </c>
      <c r="C2188" s="37">
        <v>128</v>
      </c>
      <c r="D2188" s="34">
        <v>142.51231231231395</v>
      </c>
    </row>
    <row r="2189" spans="1:4" x14ac:dyDescent="0.3">
      <c r="A2189" s="31">
        <v>2287</v>
      </c>
      <c r="B2189" s="36">
        <v>115</v>
      </c>
      <c r="C2189" s="37">
        <v>128</v>
      </c>
      <c r="D2189" s="34">
        <v>142.4959459459476</v>
      </c>
    </row>
    <row r="2190" spans="1:4" x14ac:dyDescent="0.3">
      <c r="A2190" s="31">
        <v>2288</v>
      </c>
      <c r="B2190" s="36">
        <v>115</v>
      </c>
      <c r="C2190" s="37">
        <v>128</v>
      </c>
      <c r="D2190" s="34">
        <v>142.47957957958124</v>
      </c>
    </row>
    <row r="2191" spans="1:4" x14ac:dyDescent="0.3">
      <c r="A2191" s="31">
        <v>2289</v>
      </c>
      <c r="B2191" s="36">
        <v>115</v>
      </c>
      <c r="C2191" s="37">
        <v>128</v>
      </c>
      <c r="D2191" s="34">
        <v>142.46321321321489</v>
      </c>
    </row>
    <row r="2192" spans="1:4" x14ac:dyDescent="0.3">
      <c r="A2192" s="31">
        <v>2290</v>
      </c>
      <c r="B2192" s="36">
        <v>115</v>
      </c>
      <c r="C2192" s="37">
        <v>128</v>
      </c>
      <c r="D2192" s="34">
        <v>142.44684684684853</v>
      </c>
    </row>
    <row r="2193" spans="1:4" x14ac:dyDescent="0.3">
      <c r="A2193" s="31">
        <v>2291</v>
      </c>
      <c r="B2193" s="36">
        <v>115</v>
      </c>
      <c r="C2193" s="37">
        <v>128</v>
      </c>
      <c r="D2193" s="34">
        <v>142.43048048048217</v>
      </c>
    </row>
    <row r="2194" spans="1:4" x14ac:dyDescent="0.3">
      <c r="A2194" s="31">
        <v>2292</v>
      </c>
      <c r="B2194" s="36">
        <v>115</v>
      </c>
      <c r="C2194" s="37">
        <v>128</v>
      </c>
      <c r="D2194" s="34">
        <v>142.41411411411582</v>
      </c>
    </row>
    <row r="2195" spans="1:4" x14ac:dyDescent="0.3">
      <c r="A2195" s="31">
        <v>2293</v>
      </c>
      <c r="B2195" s="36">
        <v>115</v>
      </c>
      <c r="C2195" s="37">
        <v>128</v>
      </c>
      <c r="D2195" s="34">
        <v>142.39774774774946</v>
      </c>
    </row>
    <row r="2196" spans="1:4" x14ac:dyDescent="0.3">
      <c r="A2196" s="31">
        <v>2294</v>
      </c>
      <c r="B2196" s="36">
        <v>115</v>
      </c>
      <c r="C2196" s="37">
        <v>128</v>
      </c>
      <c r="D2196" s="34">
        <v>142.38138138138311</v>
      </c>
    </row>
    <row r="2197" spans="1:4" x14ac:dyDescent="0.3">
      <c r="A2197" s="31">
        <v>2295</v>
      </c>
      <c r="B2197" s="36">
        <v>115</v>
      </c>
      <c r="C2197" s="37">
        <v>128</v>
      </c>
      <c r="D2197" s="34">
        <v>142.36501501501675</v>
      </c>
    </row>
    <row r="2198" spans="1:4" x14ac:dyDescent="0.3">
      <c r="A2198" s="31">
        <v>2296</v>
      </c>
      <c r="B2198" s="36">
        <v>115</v>
      </c>
      <c r="C2198" s="37">
        <v>128</v>
      </c>
      <c r="D2198" s="34">
        <v>142.3486486486504</v>
      </c>
    </row>
    <row r="2199" spans="1:4" x14ac:dyDescent="0.3">
      <c r="A2199" s="31">
        <v>2297</v>
      </c>
      <c r="B2199" s="36">
        <v>115</v>
      </c>
      <c r="C2199" s="37">
        <v>128</v>
      </c>
      <c r="D2199" s="34">
        <v>142.33228228228404</v>
      </c>
    </row>
    <row r="2200" spans="1:4" x14ac:dyDescent="0.3">
      <c r="A2200" s="31">
        <v>2298</v>
      </c>
      <c r="B2200" s="36">
        <v>115</v>
      </c>
      <c r="C2200" s="37">
        <v>128</v>
      </c>
      <c r="D2200" s="34">
        <v>142.31591591591769</v>
      </c>
    </row>
    <row r="2201" spans="1:4" x14ac:dyDescent="0.3">
      <c r="A2201" s="31">
        <v>2299</v>
      </c>
      <c r="B2201" s="36">
        <v>115</v>
      </c>
      <c r="C2201" s="37">
        <v>128</v>
      </c>
      <c r="D2201" s="34">
        <v>142.29954954955133</v>
      </c>
    </row>
    <row r="2202" spans="1:4" x14ac:dyDescent="0.3">
      <c r="A2202" s="35">
        <v>2300</v>
      </c>
      <c r="B2202" s="36">
        <v>115</v>
      </c>
      <c r="C2202" s="37">
        <v>128</v>
      </c>
      <c r="D2202" s="37">
        <v>142.28318318318497</v>
      </c>
    </row>
    <row r="2203" spans="1:4" x14ac:dyDescent="0.3">
      <c r="A2203" s="31">
        <v>2301</v>
      </c>
      <c r="B2203" s="36">
        <v>115</v>
      </c>
      <c r="C2203" s="37">
        <v>128</v>
      </c>
      <c r="D2203" s="34">
        <v>142.26681681681862</v>
      </c>
    </row>
    <row r="2204" spans="1:4" x14ac:dyDescent="0.3">
      <c r="A2204" s="31">
        <v>2302</v>
      </c>
      <c r="B2204" s="36">
        <v>115</v>
      </c>
      <c r="C2204" s="37">
        <v>128</v>
      </c>
      <c r="D2204" s="34">
        <v>142.25045045045226</v>
      </c>
    </row>
    <row r="2205" spans="1:4" x14ac:dyDescent="0.3">
      <c r="A2205" s="31">
        <v>2303</v>
      </c>
      <c r="B2205" s="36">
        <v>115</v>
      </c>
      <c r="C2205" s="37">
        <v>128</v>
      </c>
      <c r="D2205" s="34">
        <v>142.23408408408591</v>
      </c>
    </row>
    <row r="2206" spans="1:4" x14ac:dyDescent="0.3">
      <c r="A2206" s="31">
        <v>2304</v>
      </c>
      <c r="B2206" s="36">
        <v>115</v>
      </c>
      <c r="C2206" s="37">
        <v>128</v>
      </c>
      <c r="D2206" s="34">
        <v>142.21771771771955</v>
      </c>
    </row>
    <row r="2207" spans="1:4" x14ac:dyDescent="0.3">
      <c r="A2207" s="31">
        <v>2305</v>
      </c>
      <c r="B2207" s="36">
        <v>115</v>
      </c>
      <c r="C2207" s="37">
        <v>128</v>
      </c>
      <c r="D2207" s="34">
        <v>142.2013513513532</v>
      </c>
    </row>
    <row r="2208" spans="1:4" x14ac:dyDescent="0.3">
      <c r="A2208" s="31">
        <v>2306</v>
      </c>
      <c r="B2208" s="36">
        <v>115</v>
      </c>
      <c r="C2208" s="37">
        <v>128</v>
      </c>
      <c r="D2208" s="34">
        <v>142.18498498498684</v>
      </c>
    </row>
    <row r="2209" spans="1:4" x14ac:dyDescent="0.3">
      <c r="A2209" s="31">
        <v>2307</v>
      </c>
      <c r="B2209" s="36">
        <v>115</v>
      </c>
      <c r="C2209" s="37">
        <v>128</v>
      </c>
      <c r="D2209" s="34">
        <v>142.16861861862048</v>
      </c>
    </row>
    <row r="2210" spans="1:4" x14ac:dyDescent="0.3">
      <c r="A2210" s="31">
        <v>2308</v>
      </c>
      <c r="B2210" s="36">
        <v>115</v>
      </c>
      <c r="C2210" s="37">
        <v>128</v>
      </c>
      <c r="D2210" s="34">
        <v>142.15225225225413</v>
      </c>
    </row>
    <row r="2211" spans="1:4" x14ac:dyDescent="0.3">
      <c r="A2211" s="31">
        <v>2309</v>
      </c>
      <c r="B2211" s="36">
        <v>115</v>
      </c>
      <c r="C2211" s="37">
        <v>128</v>
      </c>
      <c r="D2211" s="34">
        <v>142.13588588588777</v>
      </c>
    </row>
    <row r="2212" spans="1:4" x14ac:dyDescent="0.3">
      <c r="A2212" s="31">
        <v>2310</v>
      </c>
      <c r="B2212" s="36">
        <v>115</v>
      </c>
      <c r="C2212" s="37">
        <v>128</v>
      </c>
      <c r="D2212" s="34">
        <v>142.11951951952142</v>
      </c>
    </row>
    <row r="2213" spans="1:4" x14ac:dyDescent="0.3">
      <c r="A2213" s="31">
        <v>2311</v>
      </c>
      <c r="B2213" s="36">
        <v>115</v>
      </c>
      <c r="C2213" s="37">
        <v>128</v>
      </c>
      <c r="D2213" s="34">
        <v>142.10315315315506</v>
      </c>
    </row>
    <row r="2214" spans="1:4" x14ac:dyDescent="0.3">
      <c r="A2214" s="31">
        <v>2312</v>
      </c>
      <c r="B2214" s="36">
        <v>115</v>
      </c>
      <c r="C2214" s="37">
        <v>128</v>
      </c>
      <c r="D2214" s="34">
        <v>142.08678678678871</v>
      </c>
    </row>
    <row r="2215" spans="1:4" x14ac:dyDescent="0.3">
      <c r="A2215" s="31">
        <v>2313</v>
      </c>
      <c r="B2215" s="36">
        <v>115</v>
      </c>
      <c r="C2215" s="37">
        <v>128</v>
      </c>
      <c r="D2215" s="34">
        <v>142.07042042042235</v>
      </c>
    </row>
    <row r="2216" spans="1:4" x14ac:dyDescent="0.3">
      <c r="A2216" s="31">
        <v>2314</v>
      </c>
      <c r="B2216" s="36">
        <v>115</v>
      </c>
      <c r="C2216" s="37">
        <v>128</v>
      </c>
      <c r="D2216" s="34">
        <v>142.054054054056</v>
      </c>
    </row>
    <row r="2217" spans="1:4" x14ac:dyDescent="0.3">
      <c r="A2217" s="31">
        <v>2315</v>
      </c>
      <c r="B2217" s="36">
        <v>115</v>
      </c>
      <c r="C2217" s="37">
        <v>128</v>
      </c>
      <c r="D2217" s="34">
        <v>142.03768768768964</v>
      </c>
    </row>
    <row r="2218" spans="1:4" x14ac:dyDescent="0.3">
      <c r="A2218" s="31">
        <v>2316</v>
      </c>
      <c r="B2218" s="36">
        <v>115</v>
      </c>
      <c r="C2218" s="37">
        <v>128</v>
      </c>
      <c r="D2218" s="34">
        <v>142.02132132132328</v>
      </c>
    </row>
    <row r="2219" spans="1:4" x14ac:dyDescent="0.3">
      <c r="A2219" s="31">
        <v>2317</v>
      </c>
      <c r="B2219" s="36">
        <v>115</v>
      </c>
      <c r="C2219" s="37">
        <v>128</v>
      </c>
      <c r="D2219" s="34">
        <v>142.00495495495693</v>
      </c>
    </row>
    <row r="2220" spans="1:4" x14ac:dyDescent="0.3">
      <c r="A2220" s="31">
        <v>2318</v>
      </c>
      <c r="B2220" s="36">
        <v>115</v>
      </c>
      <c r="C2220" s="37">
        <v>128</v>
      </c>
      <c r="D2220" s="34">
        <v>141.98858858859057</v>
      </c>
    </row>
    <row r="2221" spans="1:4" x14ac:dyDescent="0.3">
      <c r="A2221" s="31">
        <v>2319</v>
      </c>
      <c r="B2221" s="36">
        <v>115</v>
      </c>
      <c r="C2221" s="37">
        <v>128</v>
      </c>
      <c r="D2221" s="34">
        <v>141.97222222222422</v>
      </c>
    </row>
    <row r="2222" spans="1:4" x14ac:dyDescent="0.3">
      <c r="A2222" s="31">
        <v>2320</v>
      </c>
      <c r="B2222" s="36">
        <v>115</v>
      </c>
      <c r="C2222" s="37">
        <v>128</v>
      </c>
      <c r="D2222" s="34">
        <v>141.95585585585786</v>
      </c>
    </row>
    <row r="2223" spans="1:4" x14ac:dyDescent="0.3">
      <c r="A2223" s="31">
        <v>2321</v>
      </c>
      <c r="B2223" s="36">
        <v>115</v>
      </c>
      <c r="C2223" s="37">
        <v>128</v>
      </c>
      <c r="D2223" s="34">
        <v>141.93948948949151</v>
      </c>
    </row>
    <row r="2224" spans="1:4" x14ac:dyDescent="0.3">
      <c r="A2224" s="31">
        <v>2322</v>
      </c>
      <c r="B2224" s="36">
        <v>115</v>
      </c>
      <c r="C2224" s="37">
        <v>128</v>
      </c>
      <c r="D2224" s="34">
        <v>141.92312312312515</v>
      </c>
    </row>
    <row r="2225" spans="1:4" x14ac:dyDescent="0.3">
      <c r="A2225" s="31">
        <v>2323</v>
      </c>
      <c r="B2225" s="36">
        <v>115</v>
      </c>
      <c r="C2225" s="37">
        <v>128</v>
      </c>
      <c r="D2225" s="34">
        <v>141.9067567567588</v>
      </c>
    </row>
    <row r="2226" spans="1:4" x14ac:dyDescent="0.3">
      <c r="A2226" s="31">
        <v>2324</v>
      </c>
      <c r="B2226" s="36">
        <v>115</v>
      </c>
      <c r="C2226" s="37">
        <v>128</v>
      </c>
      <c r="D2226" s="34">
        <v>141.89039039039244</v>
      </c>
    </row>
    <row r="2227" spans="1:4" x14ac:dyDescent="0.3">
      <c r="A2227" s="31">
        <v>2325</v>
      </c>
      <c r="B2227" s="36">
        <v>115</v>
      </c>
      <c r="C2227" s="37">
        <v>128</v>
      </c>
      <c r="D2227" s="34">
        <v>141.87402402402608</v>
      </c>
    </row>
    <row r="2228" spans="1:4" x14ac:dyDescent="0.3">
      <c r="A2228" s="31">
        <v>2326</v>
      </c>
      <c r="B2228" s="36">
        <v>115</v>
      </c>
      <c r="C2228" s="37">
        <v>128</v>
      </c>
      <c r="D2228" s="34">
        <v>141.85765765765973</v>
      </c>
    </row>
    <row r="2229" spans="1:4" x14ac:dyDescent="0.3">
      <c r="A2229" s="31">
        <v>2327</v>
      </c>
      <c r="B2229" s="36">
        <v>115</v>
      </c>
      <c r="C2229" s="37">
        <v>128</v>
      </c>
      <c r="D2229" s="34">
        <v>141.84129129129337</v>
      </c>
    </row>
    <row r="2230" spans="1:4" x14ac:dyDescent="0.3">
      <c r="A2230" s="31">
        <v>2328</v>
      </c>
      <c r="B2230" s="36">
        <v>115</v>
      </c>
      <c r="C2230" s="37">
        <v>128</v>
      </c>
      <c r="D2230" s="34">
        <v>141.82492492492702</v>
      </c>
    </row>
    <row r="2231" spans="1:4" x14ac:dyDescent="0.3">
      <c r="A2231" s="31">
        <v>2329</v>
      </c>
      <c r="B2231" s="36">
        <v>115</v>
      </c>
      <c r="C2231" s="37">
        <v>128</v>
      </c>
      <c r="D2231" s="34">
        <v>141.80855855856066</v>
      </c>
    </row>
    <row r="2232" spans="1:4" x14ac:dyDescent="0.3">
      <c r="A2232" s="31">
        <v>2330</v>
      </c>
      <c r="B2232" s="36">
        <v>115</v>
      </c>
      <c r="C2232" s="37">
        <v>128</v>
      </c>
      <c r="D2232" s="34">
        <v>141.79219219219431</v>
      </c>
    </row>
    <row r="2233" spans="1:4" x14ac:dyDescent="0.3">
      <c r="A2233" s="31">
        <v>2331</v>
      </c>
      <c r="B2233" s="36">
        <v>115</v>
      </c>
      <c r="C2233" s="37">
        <v>128</v>
      </c>
      <c r="D2233" s="34">
        <v>141.77582582582795</v>
      </c>
    </row>
    <row r="2234" spans="1:4" x14ac:dyDescent="0.3">
      <c r="A2234" s="31">
        <v>2332</v>
      </c>
      <c r="B2234" s="36">
        <v>115</v>
      </c>
      <c r="C2234" s="37">
        <v>128</v>
      </c>
      <c r="D2234" s="34">
        <v>141.7594594594616</v>
      </c>
    </row>
    <row r="2235" spans="1:4" x14ac:dyDescent="0.3">
      <c r="A2235" s="31">
        <v>2333</v>
      </c>
      <c r="B2235" s="36">
        <v>115</v>
      </c>
      <c r="C2235" s="37">
        <v>128</v>
      </c>
      <c r="D2235" s="34">
        <v>141.74309309309524</v>
      </c>
    </row>
    <row r="2236" spans="1:4" x14ac:dyDescent="0.3">
      <c r="A2236" s="31">
        <v>2334</v>
      </c>
      <c r="B2236" s="36">
        <v>115</v>
      </c>
      <c r="C2236" s="37">
        <v>128</v>
      </c>
      <c r="D2236" s="34">
        <v>141.72672672672888</v>
      </c>
    </row>
    <row r="2237" spans="1:4" x14ac:dyDescent="0.3">
      <c r="A2237" s="31">
        <v>2335</v>
      </c>
      <c r="B2237" s="36">
        <v>115</v>
      </c>
      <c r="C2237" s="37">
        <v>128</v>
      </c>
      <c r="D2237" s="34">
        <v>141.71036036036253</v>
      </c>
    </row>
    <row r="2238" spans="1:4" x14ac:dyDescent="0.3">
      <c r="A2238" s="31">
        <v>2336</v>
      </c>
      <c r="B2238" s="36">
        <v>115</v>
      </c>
      <c r="C2238" s="37">
        <v>128</v>
      </c>
      <c r="D2238" s="34">
        <v>141.69399399399617</v>
      </c>
    </row>
    <row r="2239" spans="1:4" x14ac:dyDescent="0.3">
      <c r="A2239" s="31">
        <v>2337</v>
      </c>
      <c r="B2239" s="36">
        <v>115</v>
      </c>
      <c r="C2239" s="37">
        <v>128</v>
      </c>
      <c r="D2239" s="34">
        <v>141.67762762762982</v>
      </c>
    </row>
    <row r="2240" spans="1:4" x14ac:dyDescent="0.3">
      <c r="A2240" s="31">
        <v>2338</v>
      </c>
      <c r="B2240" s="36">
        <v>115</v>
      </c>
      <c r="C2240" s="37">
        <v>128</v>
      </c>
      <c r="D2240" s="34">
        <v>141.66126126126346</v>
      </c>
    </row>
    <row r="2241" spans="1:4" x14ac:dyDescent="0.3">
      <c r="A2241" s="31">
        <v>2339</v>
      </c>
      <c r="B2241" s="36">
        <v>115</v>
      </c>
      <c r="C2241" s="37">
        <v>128</v>
      </c>
      <c r="D2241" s="34">
        <v>141.64489489489711</v>
      </c>
    </row>
    <row r="2242" spans="1:4" x14ac:dyDescent="0.3">
      <c r="A2242" s="31">
        <v>2340</v>
      </c>
      <c r="B2242" s="36">
        <v>115</v>
      </c>
      <c r="C2242" s="37">
        <v>128</v>
      </c>
      <c r="D2242" s="34">
        <v>141.62852852853075</v>
      </c>
    </row>
    <row r="2243" spans="1:4" x14ac:dyDescent="0.3">
      <c r="A2243" s="31">
        <v>2341</v>
      </c>
      <c r="B2243" s="36">
        <v>115</v>
      </c>
      <c r="C2243" s="37">
        <v>128</v>
      </c>
      <c r="D2243" s="34">
        <v>141.6121621621644</v>
      </c>
    </row>
    <row r="2244" spans="1:4" x14ac:dyDescent="0.3">
      <c r="A2244" s="31">
        <v>2342</v>
      </c>
      <c r="B2244" s="36">
        <v>115</v>
      </c>
      <c r="C2244" s="37">
        <v>128</v>
      </c>
      <c r="D2244" s="34">
        <v>141.59579579579804</v>
      </c>
    </row>
    <row r="2245" spans="1:4" x14ac:dyDescent="0.3">
      <c r="A2245" s="31">
        <v>2343</v>
      </c>
      <c r="B2245" s="36">
        <v>115</v>
      </c>
      <c r="C2245" s="37">
        <v>128</v>
      </c>
      <c r="D2245" s="34">
        <v>141.57942942943168</v>
      </c>
    </row>
    <row r="2246" spans="1:4" x14ac:dyDescent="0.3">
      <c r="A2246" s="31">
        <v>2344</v>
      </c>
      <c r="B2246" s="36">
        <v>115</v>
      </c>
      <c r="C2246" s="37">
        <v>128</v>
      </c>
      <c r="D2246" s="34">
        <v>141.56306306306533</v>
      </c>
    </row>
    <row r="2247" spans="1:4" x14ac:dyDescent="0.3">
      <c r="A2247" s="31">
        <v>2345</v>
      </c>
      <c r="B2247" s="36">
        <v>115</v>
      </c>
      <c r="C2247" s="37">
        <v>128</v>
      </c>
      <c r="D2247" s="34">
        <v>141.54669669669897</v>
      </c>
    </row>
    <row r="2248" spans="1:4" x14ac:dyDescent="0.3">
      <c r="A2248" s="31">
        <v>2346</v>
      </c>
      <c r="B2248" s="36">
        <v>115</v>
      </c>
      <c r="C2248" s="37">
        <v>128</v>
      </c>
      <c r="D2248" s="34">
        <v>141.53033033033262</v>
      </c>
    </row>
    <row r="2249" spans="1:4" x14ac:dyDescent="0.3">
      <c r="A2249" s="31">
        <v>2347</v>
      </c>
      <c r="B2249" s="36">
        <v>115</v>
      </c>
      <c r="C2249" s="37">
        <v>128</v>
      </c>
      <c r="D2249" s="34">
        <v>141.51396396396626</v>
      </c>
    </row>
    <row r="2250" spans="1:4" x14ac:dyDescent="0.3">
      <c r="A2250" s="31">
        <v>2348</v>
      </c>
      <c r="B2250" s="36">
        <v>115</v>
      </c>
      <c r="C2250" s="37">
        <v>128</v>
      </c>
      <c r="D2250" s="34">
        <v>141.49759759759991</v>
      </c>
    </row>
    <row r="2251" spans="1:4" x14ac:dyDescent="0.3">
      <c r="A2251" s="31">
        <v>2349</v>
      </c>
      <c r="B2251" s="36">
        <v>115</v>
      </c>
      <c r="C2251" s="37">
        <v>128</v>
      </c>
      <c r="D2251" s="34">
        <v>141.48123123123355</v>
      </c>
    </row>
    <row r="2252" spans="1:4" x14ac:dyDescent="0.3">
      <c r="A2252" s="35">
        <v>2350</v>
      </c>
      <c r="B2252" s="36">
        <v>115</v>
      </c>
      <c r="C2252" s="37">
        <v>128</v>
      </c>
      <c r="D2252" s="37">
        <v>141.4648648648672</v>
      </c>
    </row>
    <row r="2253" spans="1:4" x14ac:dyDescent="0.3">
      <c r="A2253" s="31">
        <v>2351</v>
      </c>
      <c r="B2253" s="36">
        <v>115</v>
      </c>
      <c r="C2253" s="37">
        <v>128</v>
      </c>
      <c r="D2253" s="34">
        <v>141.44849849850084</v>
      </c>
    </row>
    <row r="2254" spans="1:4" x14ac:dyDescent="0.3">
      <c r="A2254" s="31">
        <v>2352</v>
      </c>
      <c r="B2254" s="36">
        <v>115</v>
      </c>
      <c r="C2254" s="37">
        <v>128</v>
      </c>
      <c r="D2254" s="34">
        <v>141.43213213213448</v>
      </c>
    </row>
    <row r="2255" spans="1:4" x14ac:dyDescent="0.3">
      <c r="A2255" s="31">
        <v>2353</v>
      </c>
      <c r="B2255" s="36">
        <v>115</v>
      </c>
      <c r="C2255" s="37">
        <v>128</v>
      </c>
      <c r="D2255" s="34">
        <v>141.41576576576813</v>
      </c>
    </row>
    <row r="2256" spans="1:4" x14ac:dyDescent="0.3">
      <c r="A2256" s="31">
        <v>2354</v>
      </c>
      <c r="B2256" s="36">
        <v>115</v>
      </c>
      <c r="C2256" s="37">
        <v>128</v>
      </c>
      <c r="D2256" s="34">
        <v>141.39939939940177</v>
      </c>
    </row>
    <row r="2257" spans="1:4" x14ac:dyDescent="0.3">
      <c r="A2257" s="31">
        <v>2355</v>
      </c>
      <c r="B2257" s="36">
        <v>115</v>
      </c>
      <c r="C2257" s="37">
        <v>128</v>
      </c>
      <c r="D2257" s="34">
        <v>141.38303303303542</v>
      </c>
    </row>
    <row r="2258" spans="1:4" x14ac:dyDescent="0.3">
      <c r="A2258" s="31">
        <v>2356</v>
      </c>
      <c r="B2258" s="36">
        <v>115</v>
      </c>
      <c r="C2258" s="37">
        <v>128</v>
      </c>
      <c r="D2258" s="34">
        <v>141.36666666666906</v>
      </c>
    </row>
    <row r="2259" spans="1:4" x14ac:dyDescent="0.3">
      <c r="A2259" s="31">
        <v>2357</v>
      </c>
      <c r="B2259" s="36">
        <v>115</v>
      </c>
      <c r="C2259" s="37">
        <v>128</v>
      </c>
      <c r="D2259" s="34">
        <v>141.35030030030271</v>
      </c>
    </row>
    <row r="2260" spans="1:4" x14ac:dyDescent="0.3">
      <c r="A2260" s="31">
        <v>2358</v>
      </c>
      <c r="B2260" s="36">
        <v>115</v>
      </c>
      <c r="C2260" s="37">
        <v>128</v>
      </c>
      <c r="D2260" s="34">
        <v>141.33393393393635</v>
      </c>
    </row>
    <row r="2261" spans="1:4" x14ac:dyDescent="0.3">
      <c r="A2261" s="31">
        <v>2359</v>
      </c>
      <c r="B2261" s="36">
        <v>115</v>
      </c>
      <c r="C2261" s="37">
        <v>128</v>
      </c>
      <c r="D2261" s="34">
        <v>141.31756756756999</v>
      </c>
    </row>
    <row r="2262" spans="1:4" x14ac:dyDescent="0.3">
      <c r="A2262" s="31">
        <v>2360</v>
      </c>
      <c r="B2262" s="36">
        <v>115</v>
      </c>
      <c r="C2262" s="37">
        <v>128</v>
      </c>
      <c r="D2262" s="34">
        <v>141.30120120120364</v>
      </c>
    </row>
    <row r="2263" spans="1:4" x14ac:dyDescent="0.3">
      <c r="A2263" s="31">
        <v>2361</v>
      </c>
      <c r="B2263" s="36">
        <v>115</v>
      </c>
      <c r="C2263" s="37">
        <v>128</v>
      </c>
      <c r="D2263" s="34">
        <v>141.28483483483728</v>
      </c>
    </row>
    <row r="2264" spans="1:4" x14ac:dyDescent="0.3">
      <c r="A2264" s="31">
        <v>2362</v>
      </c>
      <c r="B2264" s="36">
        <v>115</v>
      </c>
      <c r="C2264" s="37">
        <v>128</v>
      </c>
      <c r="D2264" s="34">
        <v>141.26846846847093</v>
      </c>
    </row>
    <row r="2265" spans="1:4" x14ac:dyDescent="0.3">
      <c r="A2265" s="31">
        <v>2363</v>
      </c>
      <c r="B2265" s="36">
        <v>115</v>
      </c>
      <c r="C2265" s="37">
        <v>128</v>
      </c>
      <c r="D2265" s="34">
        <v>141.25210210210457</v>
      </c>
    </row>
    <row r="2266" spans="1:4" x14ac:dyDescent="0.3">
      <c r="A2266" s="31">
        <v>2364</v>
      </c>
      <c r="B2266" s="36">
        <v>115</v>
      </c>
      <c r="C2266" s="37">
        <v>128</v>
      </c>
      <c r="D2266" s="34">
        <v>141.23573573573822</v>
      </c>
    </row>
    <row r="2267" spans="1:4" x14ac:dyDescent="0.3">
      <c r="A2267" s="31">
        <v>2365</v>
      </c>
      <c r="B2267" s="36">
        <v>115</v>
      </c>
      <c r="C2267" s="37">
        <v>128</v>
      </c>
      <c r="D2267" s="34">
        <v>141.21936936937186</v>
      </c>
    </row>
    <row r="2268" spans="1:4" x14ac:dyDescent="0.3">
      <c r="A2268" s="31">
        <v>2366</v>
      </c>
      <c r="B2268" s="36">
        <v>115</v>
      </c>
      <c r="C2268" s="37">
        <v>128</v>
      </c>
      <c r="D2268" s="34">
        <v>141.20300300300551</v>
      </c>
    </row>
    <row r="2269" spans="1:4" x14ac:dyDescent="0.3">
      <c r="A2269" s="31">
        <v>2367</v>
      </c>
      <c r="B2269" s="36">
        <v>115</v>
      </c>
      <c r="C2269" s="37">
        <v>128</v>
      </c>
      <c r="D2269" s="34">
        <v>141.18663663663915</v>
      </c>
    </row>
    <row r="2270" spans="1:4" x14ac:dyDescent="0.3">
      <c r="A2270" s="31">
        <v>2368</v>
      </c>
      <c r="B2270" s="36">
        <v>115</v>
      </c>
      <c r="C2270" s="37">
        <v>128</v>
      </c>
      <c r="D2270" s="34">
        <v>141.17027027027279</v>
      </c>
    </row>
    <row r="2271" spans="1:4" x14ac:dyDescent="0.3">
      <c r="A2271" s="31">
        <v>2369</v>
      </c>
      <c r="B2271" s="36">
        <v>115</v>
      </c>
      <c r="C2271" s="37">
        <v>128</v>
      </c>
      <c r="D2271" s="34">
        <v>141.15390390390644</v>
      </c>
    </row>
    <row r="2272" spans="1:4" x14ac:dyDescent="0.3">
      <c r="A2272" s="31">
        <v>2370</v>
      </c>
      <c r="B2272" s="36">
        <v>115</v>
      </c>
      <c r="C2272" s="37">
        <v>128</v>
      </c>
      <c r="D2272" s="34">
        <v>141.13753753754008</v>
      </c>
    </row>
    <row r="2273" spans="1:4" x14ac:dyDescent="0.3">
      <c r="A2273" s="31">
        <v>2371</v>
      </c>
      <c r="B2273" s="36">
        <v>115</v>
      </c>
      <c r="C2273" s="37">
        <v>128</v>
      </c>
      <c r="D2273" s="34">
        <v>141.12117117117373</v>
      </c>
    </row>
    <row r="2274" spans="1:4" x14ac:dyDescent="0.3">
      <c r="A2274" s="31">
        <v>2372</v>
      </c>
      <c r="B2274" s="36">
        <v>115</v>
      </c>
      <c r="C2274" s="37">
        <v>128</v>
      </c>
      <c r="D2274" s="34">
        <v>141.10480480480737</v>
      </c>
    </row>
    <row r="2275" spans="1:4" x14ac:dyDescent="0.3">
      <c r="A2275" s="31">
        <v>2373</v>
      </c>
      <c r="B2275" s="36">
        <v>115</v>
      </c>
      <c r="C2275" s="37">
        <v>128</v>
      </c>
      <c r="D2275" s="34">
        <v>141.08843843844102</v>
      </c>
    </row>
    <row r="2276" spans="1:4" x14ac:dyDescent="0.3">
      <c r="A2276" s="31">
        <v>2374</v>
      </c>
      <c r="B2276" s="36">
        <v>115</v>
      </c>
      <c r="C2276" s="37">
        <v>128</v>
      </c>
      <c r="D2276" s="34">
        <v>141.07207207207466</v>
      </c>
    </row>
    <row r="2277" spans="1:4" x14ac:dyDescent="0.3">
      <c r="A2277" s="31">
        <v>2375</v>
      </c>
      <c r="B2277" s="36">
        <v>115</v>
      </c>
      <c r="C2277" s="37">
        <v>128</v>
      </c>
      <c r="D2277" s="34">
        <v>141.05570570570831</v>
      </c>
    </row>
    <row r="2278" spans="1:4" x14ac:dyDescent="0.3">
      <c r="A2278" s="31">
        <v>2376</v>
      </c>
      <c r="B2278" s="36">
        <v>115</v>
      </c>
      <c r="C2278" s="37">
        <v>128</v>
      </c>
      <c r="D2278" s="34">
        <v>141.03933933934195</v>
      </c>
    </row>
    <row r="2279" spans="1:4" x14ac:dyDescent="0.3">
      <c r="A2279" s="31">
        <v>2377</v>
      </c>
      <c r="B2279" s="36">
        <v>115</v>
      </c>
      <c r="C2279" s="37">
        <v>128</v>
      </c>
      <c r="D2279" s="34">
        <v>141.02297297297559</v>
      </c>
    </row>
    <row r="2280" spans="1:4" x14ac:dyDescent="0.3">
      <c r="A2280" s="31">
        <v>2378</v>
      </c>
      <c r="B2280" s="36">
        <v>115</v>
      </c>
      <c r="C2280" s="37">
        <v>128</v>
      </c>
      <c r="D2280" s="34">
        <v>141.00660660660924</v>
      </c>
    </row>
    <row r="2281" spans="1:4" x14ac:dyDescent="0.3">
      <c r="A2281" s="31">
        <v>2379</v>
      </c>
      <c r="B2281" s="36">
        <v>115</v>
      </c>
      <c r="C2281" s="37">
        <v>128</v>
      </c>
      <c r="D2281" s="34">
        <v>140.99024024024288</v>
      </c>
    </row>
    <row r="2282" spans="1:4" x14ac:dyDescent="0.3">
      <c r="A2282" s="31">
        <v>2380</v>
      </c>
      <c r="B2282" s="36">
        <v>115</v>
      </c>
      <c r="C2282" s="37">
        <v>128</v>
      </c>
      <c r="D2282" s="34">
        <v>140.97387387387653</v>
      </c>
    </row>
    <row r="2283" spans="1:4" x14ac:dyDescent="0.3">
      <c r="A2283" s="31">
        <v>2381</v>
      </c>
      <c r="B2283" s="36">
        <v>115</v>
      </c>
      <c r="C2283" s="37">
        <v>128</v>
      </c>
      <c r="D2283" s="34">
        <v>140.95750750751017</v>
      </c>
    </row>
    <row r="2284" spans="1:4" x14ac:dyDescent="0.3">
      <c r="A2284" s="31">
        <v>2382</v>
      </c>
      <c r="B2284" s="36">
        <v>115</v>
      </c>
      <c r="C2284" s="37">
        <v>128</v>
      </c>
      <c r="D2284" s="34">
        <v>140.94114114114382</v>
      </c>
    </row>
    <row r="2285" spans="1:4" x14ac:dyDescent="0.3">
      <c r="A2285" s="31">
        <v>2383</v>
      </c>
      <c r="B2285" s="36">
        <v>115</v>
      </c>
      <c r="C2285" s="37">
        <v>128</v>
      </c>
      <c r="D2285" s="34">
        <v>140.92477477477746</v>
      </c>
    </row>
    <row r="2286" spans="1:4" x14ac:dyDescent="0.3">
      <c r="A2286" s="31">
        <v>2384</v>
      </c>
      <c r="B2286" s="36">
        <v>115</v>
      </c>
      <c r="C2286" s="37">
        <v>128</v>
      </c>
      <c r="D2286" s="34">
        <v>140.90840840841111</v>
      </c>
    </row>
    <row r="2287" spans="1:4" x14ac:dyDescent="0.3">
      <c r="A2287" s="31">
        <v>2385</v>
      </c>
      <c r="B2287" s="36">
        <v>115</v>
      </c>
      <c r="C2287" s="37">
        <v>128</v>
      </c>
      <c r="D2287" s="34">
        <v>140.89204204204475</v>
      </c>
    </row>
    <row r="2288" spans="1:4" x14ac:dyDescent="0.3">
      <c r="A2288" s="31">
        <v>2386</v>
      </c>
      <c r="B2288" s="36">
        <v>115</v>
      </c>
      <c r="C2288" s="37">
        <v>128</v>
      </c>
      <c r="D2288" s="34">
        <v>140.87567567567839</v>
      </c>
    </row>
    <row r="2289" spans="1:4" x14ac:dyDescent="0.3">
      <c r="A2289" s="31">
        <v>2387</v>
      </c>
      <c r="B2289" s="36">
        <v>115</v>
      </c>
      <c r="C2289" s="37">
        <v>128</v>
      </c>
      <c r="D2289" s="34">
        <v>140.85930930931204</v>
      </c>
    </row>
    <row r="2290" spans="1:4" x14ac:dyDescent="0.3">
      <c r="A2290" s="31">
        <v>2388</v>
      </c>
      <c r="B2290" s="36">
        <v>115</v>
      </c>
      <c r="C2290" s="37">
        <v>128</v>
      </c>
      <c r="D2290" s="34">
        <v>140.84294294294568</v>
      </c>
    </row>
    <row r="2291" spans="1:4" x14ac:dyDescent="0.3">
      <c r="A2291" s="31">
        <v>2389</v>
      </c>
      <c r="B2291" s="36">
        <v>115</v>
      </c>
      <c r="C2291" s="37">
        <v>128</v>
      </c>
      <c r="D2291" s="34">
        <v>140.82657657657933</v>
      </c>
    </row>
    <row r="2292" spans="1:4" x14ac:dyDescent="0.3">
      <c r="A2292" s="31">
        <v>2390</v>
      </c>
      <c r="B2292" s="36">
        <v>115</v>
      </c>
      <c r="C2292" s="37">
        <v>128</v>
      </c>
      <c r="D2292" s="34">
        <v>140.81021021021297</v>
      </c>
    </row>
    <row r="2293" spans="1:4" x14ac:dyDescent="0.3">
      <c r="A2293" s="31">
        <v>2391</v>
      </c>
      <c r="B2293" s="36">
        <v>115</v>
      </c>
      <c r="C2293" s="37">
        <v>128</v>
      </c>
      <c r="D2293" s="34">
        <v>140.79384384384662</v>
      </c>
    </row>
    <row r="2294" spans="1:4" x14ac:dyDescent="0.3">
      <c r="A2294" s="31">
        <v>2392</v>
      </c>
      <c r="B2294" s="36">
        <v>115</v>
      </c>
      <c r="C2294" s="37">
        <v>128</v>
      </c>
      <c r="D2294" s="34">
        <v>140.77747747748026</v>
      </c>
    </row>
    <row r="2295" spans="1:4" x14ac:dyDescent="0.3">
      <c r="A2295" s="31">
        <v>2393</v>
      </c>
      <c r="B2295" s="36">
        <v>115</v>
      </c>
      <c r="C2295" s="37">
        <v>128</v>
      </c>
      <c r="D2295" s="34">
        <v>140.76111111111391</v>
      </c>
    </row>
    <row r="2296" spans="1:4" x14ac:dyDescent="0.3">
      <c r="A2296" s="31">
        <v>2394</v>
      </c>
      <c r="B2296" s="36">
        <v>115</v>
      </c>
      <c r="C2296" s="37">
        <v>128</v>
      </c>
      <c r="D2296" s="34">
        <v>140.74474474474755</v>
      </c>
    </row>
    <row r="2297" spans="1:4" x14ac:dyDescent="0.3">
      <c r="A2297" s="31">
        <v>2395</v>
      </c>
      <c r="B2297" s="36">
        <v>115</v>
      </c>
      <c r="C2297" s="37">
        <v>128</v>
      </c>
      <c r="D2297" s="34">
        <v>140.72837837838119</v>
      </c>
    </row>
    <row r="2298" spans="1:4" x14ac:dyDescent="0.3">
      <c r="A2298" s="31">
        <v>2396</v>
      </c>
      <c r="B2298" s="36">
        <v>115</v>
      </c>
      <c r="C2298" s="37">
        <v>128</v>
      </c>
      <c r="D2298" s="34">
        <v>140.71201201201484</v>
      </c>
    </row>
    <row r="2299" spans="1:4" x14ac:dyDescent="0.3">
      <c r="A2299" s="31">
        <v>2397</v>
      </c>
      <c r="B2299" s="36">
        <v>115</v>
      </c>
      <c r="C2299" s="37">
        <v>128</v>
      </c>
      <c r="D2299" s="34">
        <v>140.69564564564848</v>
      </c>
    </row>
    <row r="2300" spans="1:4" x14ac:dyDescent="0.3">
      <c r="A2300" s="31">
        <v>2398</v>
      </c>
      <c r="B2300" s="36">
        <v>115</v>
      </c>
      <c r="C2300" s="37">
        <v>128</v>
      </c>
      <c r="D2300" s="34">
        <v>140.67927927928213</v>
      </c>
    </row>
    <row r="2301" spans="1:4" x14ac:dyDescent="0.3">
      <c r="A2301" s="31">
        <v>2399</v>
      </c>
      <c r="B2301" s="36">
        <v>115</v>
      </c>
      <c r="C2301" s="37">
        <v>128</v>
      </c>
      <c r="D2301" s="34">
        <v>140.66291291291577</v>
      </c>
    </row>
    <row r="2302" spans="1:4" x14ac:dyDescent="0.3">
      <c r="A2302" s="35">
        <v>2400</v>
      </c>
      <c r="B2302" s="36">
        <v>115</v>
      </c>
      <c r="C2302" s="37">
        <v>128</v>
      </c>
      <c r="D2302" s="37">
        <v>140.64654654654942</v>
      </c>
    </row>
    <row r="2303" spans="1:4" x14ac:dyDescent="0.3">
      <c r="A2303" s="40">
        <v>2401</v>
      </c>
      <c r="B2303" s="36">
        <v>115</v>
      </c>
      <c r="C2303" s="37">
        <v>128</v>
      </c>
      <c r="D2303" s="34">
        <v>140.63018018018306</v>
      </c>
    </row>
    <row r="2304" spans="1:4" x14ac:dyDescent="0.3">
      <c r="A2304" s="40">
        <v>2402</v>
      </c>
      <c r="B2304" s="36">
        <v>115</v>
      </c>
      <c r="C2304" s="37">
        <v>128</v>
      </c>
      <c r="D2304" s="34">
        <v>140.61381381381671</v>
      </c>
    </row>
    <row r="2305" spans="1:4" x14ac:dyDescent="0.3">
      <c r="A2305" s="40">
        <v>2403</v>
      </c>
      <c r="B2305" s="36">
        <v>115</v>
      </c>
      <c r="C2305" s="37">
        <v>128</v>
      </c>
      <c r="D2305" s="34">
        <v>140.59744744745035</v>
      </c>
    </row>
    <row r="2306" spans="1:4" x14ac:dyDescent="0.3">
      <c r="A2306" s="40">
        <v>2404</v>
      </c>
      <c r="B2306" s="36">
        <v>115</v>
      </c>
      <c r="C2306" s="37">
        <v>128</v>
      </c>
      <c r="D2306" s="34">
        <v>140.58108108108399</v>
      </c>
    </row>
    <row r="2307" spans="1:4" x14ac:dyDescent="0.3">
      <c r="A2307" s="40">
        <v>2405</v>
      </c>
      <c r="B2307" s="36">
        <v>115</v>
      </c>
      <c r="C2307" s="37">
        <v>128</v>
      </c>
      <c r="D2307" s="34">
        <v>140.56471471471764</v>
      </c>
    </row>
    <row r="2308" spans="1:4" x14ac:dyDescent="0.3">
      <c r="A2308" s="40">
        <v>2406</v>
      </c>
      <c r="B2308" s="36">
        <v>115</v>
      </c>
      <c r="C2308" s="37">
        <v>128</v>
      </c>
      <c r="D2308" s="34">
        <v>140.54834834835128</v>
      </c>
    </row>
    <row r="2309" spans="1:4" x14ac:dyDescent="0.3">
      <c r="A2309" s="40">
        <v>2407</v>
      </c>
      <c r="B2309" s="36">
        <v>115</v>
      </c>
      <c r="C2309" s="37">
        <v>128</v>
      </c>
      <c r="D2309" s="34">
        <v>140.53198198198493</v>
      </c>
    </row>
    <row r="2310" spans="1:4" x14ac:dyDescent="0.3">
      <c r="A2310" s="40">
        <v>2408</v>
      </c>
      <c r="B2310" s="36">
        <v>115</v>
      </c>
      <c r="C2310" s="37">
        <v>128</v>
      </c>
      <c r="D2310" s="34">
        <v>140.51561561561857</v>
      </c>
    </row>
    <row r="2311" spans="1:4" x14ac:dyDescent="0.3">
      <c r="A2311" s="40">
        <v>2409</v>
      </c>
      <c r="B2311" s="36">
        <v>115</v>
      </c>
      <c r="C2311" s="37">
        <v>128</v>
      </c>
      <c r="D2311" s="34">
        <v>140.49924924925222</v>
      </c>
    </row>
    <row r="2312" spans="1:4" x14ac:dyDescent="0.3">
      <c r="A2312" s="40">
        <v>2410</v>
      </c>
      <c r="B2312" s="36">
        <v>115</v>
      </c>
      <c r="C2312" s="37">
        <v>128</v>
      </c>
      <c r="D2312" s="34">
        <v>140.48288288288586</v>
      </c>
    </row>
    <row r="2313" spans="1:4" x14ac:dyDescent="0.3">
      <c r="A2313" s="40">
        <v>2411</v>
      </c>
      <c r="B2313" s="36">
        <v>115</v>
      </c>
      <c r="C2313" s="37">
        <v>128</v>
      </c>
      <c r="D2313" s="34">
        <v>140.4665165165195</v>
      </c>
    </row>
    <row r="2314" spans="1:4" x14ac:dyDescent="0.3">
      <c r="A2314" s="40">
        <v>2412</v>
      </c>
      <c r="B2314" s="36">
        <v>115</v>
      </c>
      <c r="C2314" s="37">
        <v>128</v>
      </c>
      <c r="D2314" s="34">
        <v>140.45015015015315</v>
      </c>
    </row>
    <row r="2315" spans="1:4" x14ac:dyDescent="0.3">
      <c r="A2315" s="40">
        <v>2413</v>
      </c>
      <c r="B2315" s="36">
        <v>115</v>
      </c>
      <c r="C2315" s="37">
        <v>128</v>
      </c>
      <c r="D2315" s="34">
        <v>140.43378378378679</v>
      </c>
    </row>
    <row r="2316" spans="1:4" x14ac:dyDescent="0.3">
      <c r="A2316" s="40">
        <v>2414</v>
      </c>
      <c r="B2316" s="36">
        <v>115</v>
      </c>
      <c r="C2316" s="37">
        <v>128</v>
      </c>
      <c r="D2316" s="34">
        <v>140.41741741742044</v>
      </c>
    </row>
    <row r="2317" spans="1:4" x14ac:dyDescent="0.3">
      <c r="A2317" s="40">
        <v>2415</v>
      </c>
      <c r="B2317" s="36">
        <v>115</v>
      </c>
      <c r="C2317" s="37">
        <v>128</v>
      </c>
      <c r="D2317" s="34">
        <v>140.40105105105408</v>
      </c>
    </row>
    <row r="2318" spans="1:4" x14ac:dyDescent="0.3">
      <c r="A2318" s="40">
        <v>2416</v>
      </c>
      <c r="B2318" s="36">
        <v>115</v>
      </c>
      <c r="C2318" s="37">
        <v>128</v>
      </c>
      <c r="D2318" s="34">
        <v>140.38468468468773</v>
      </c>
    </row>
    <row r="2319" spans="1:4" x14ac:dyDescent="0.3">
      <c r="A2319" s="40">
        <v>2417</v>
      </c>
      <c r="B2319" s="36">
        <v>115</v>
      </c>
      <c r="C2319" s="37">
        <v>128</v>
      </c>
      <c r="D2319" s="34">
        <v>140.36831831832137</v>
      </c>
    </row>
    <row r="2320" spans="1:4" x14ac:dyDescent="0.3">
      <c r="A2320" s="40">
        <v>2418</v>
      </c>
      <c r="B2320" s="36">
        <v>115</v>
      </c>
      <c r="C2320" s="37">
        <v>128</v>
      </c>
      <c r="D2320" s="34">
        <v>140.35195195195502</v>
      </c>
    </row>
    <row r="2321" spans="1:4" x14ac:dyDescent="0.3">
      <c r="A2321" s="40">
        <v>2419</v>
      </c>
      <c r="B2321" s="36">
        <v>115</v>
      </c>
      <c r="C2321" s="37">
        <v>128</v>
      </c>
      <c r="D2321" s="34">
        <v>140.33558558558866</v>
      </c>
    </row>
    <row r="2322" spans="1:4" x14ac:dyDescent="0.3">
      <c r="A2322" s="40">
        <v>2420</v>
      </c>
      <c r="B2322" s="36">
        <v>115</v>
      </c>
      <c r="C2322" s="37">
        <v>128</v>
      </c>
      <c r="D2322" s="34">
        <v>140.3192192192223</v>
      </c>
    </row>
    <row r="2323" spans="1:4" x14ac:dyDescent="0.3">
      <c r="A2323" s="40">
        <v>2421</v>
      </c>
      <c r="B2323" s="36">
        <v>115</v>
      </c>
      <c r="C2323" s="37">
        <v>128</v>
      </c>
      <c r="D2323" s="34">
        <v>140.30285285285595</v>
      </c>
    </row>
    <row r="2324" spans="1:4" x14ac:dyDescent="0.3">
      <c r="A2324" s="40">
        <v>2422</v>
      </c>
      <c r="B2324" s="36">
        <v>115</v>
      </c>
      <c r="C2324" s="37">
        <v>128</v>
      </c>
      <c r="D2324" s="34">
        <v>140.28648648648959</v>
      </c>
    </row>
    <row r="2325" spans="1:4" x14ac:dyDescent="0.3">
      <c r="A2325" s="40">
        <v>2423</v>
      </c>
      <c r="B2325" s="36">
        <v>115</v>
      </c>
      <c r="C2325" s="37">
        <v>128</v>
      </c>
      <c r="D2325" s="34">
        <v>140.27012012012324</v>
      </c>
    </row>
    <row r="2326" spans="1:4" x14ac:dyDescent="0.3">
      <c r="A2326" s="40">
        <v>2424</v>
      </c>
      <c r="B2326" s="36">
        <v>115</v>
      </c>
      <c r="C2326" s="37">
        <v>128</v>
      </c>
      <c r="D2326" s="34">
        <v>140.25375375375688</v>
      </c>
    </row>
    <row r="2327" spans="1:4" x14ac:dyDescent="0.3">
      <c r="A2327" s="40">
        <v>2425</v>
      </c>
      <c r="B2327" s="36">
        <v>115</v>
      </c>
      <c r="C2327" s="37">
        <v>128</v>
      </c>
      <c r="D2327" s="34">
        <v>140.23738738739053</v>
      </c>
    </row>
    <row r="2328" spans="1:4" x14ac:dyDescent="0.3">
      <c r="A2328" s="40">
        <v>2426</v>
      </c>
      <c r="B2328" s="36">
        <v>115</v>
      </c>
      <c r="C2328" s="37">
        <v>128</v>
      </c>
      <c r="D2328" s="34">
        <v>140.22102102102417</v>
      </c>
    </row>
    <row r="2329" spans="1:4" x14ac:dyDescent="0.3">
      <c r="A2329" s="40">
        <v>2427</v>
      </c>
      <c r="B2329" s="36">
        <v>115</v>
      </c>
      <c r="C2329" s="37">
        <v>128</v>
      </c>
      <c r="D2329" s="34">
        <v>140.20465465465782</v>
      </c>
    </row>
    <row r="2330" spans="1:4" x14ac:dyDescent="0.3">
      <c r="A2330" s="40">
        <v>2428</v>
      </c>
      <c r="B2330" s="36">
        <v>115</v>
      </c>
      <c r="C2330" s="37">
        <v>128</v>
      </c>
      <c r="D2330" s="34">
        <v>140.18828828829146</v>
      </c>
    </row>
    <row r="2331" spans="1:4" x14ac:dyDescent="0.3">
      <c r="A2331" s="40">
        <v>2429</v>
      </c>
      <c r="B2331" s="36">
        <v>115</v>
      </c>
      <c r="C2331" s="37">
        <v>128</v>
      </c>
      <c r="D2331" s="34">
        <v>140.1719219219251</v>
      </c>
    </row>
    <row r="2332" spans="1:4" x14ac:dyDescent="0.3">
      <c r="A2332" s="40">
        <v>2430</v>
      </c>
      <c r="B2332" s="36">
        <v>115</v>
      </c>
      <c r="C2332" s="37">
        <v>128</v>
      </c>
      <c r="D2332" s="34">
        <v>140.15555555555875</v>
      </c>
    </row>
    <row r="2333" spans="1:4" x14ac:dyDescent="0.3">
      <c r="A2333" s="40">
        <v>2431</v>
      </c>
      <c r="B2333" s="36">
        <v>115</v>
      </c>
      <c r="C2333" s="37">
        <v>128</v>
      </c>
      <c r="D2333" s="34">
        <v>140.13918918919239</v>
      </c>
    </row>
    <row r="2334" spans="1:4" x14ac:dyDescent="0.3">
      <c r="A2334" s="40">
        <v>2432</v>
      </c>
      <c r="B2334" s="36">
        <v>115</v>
      </c>
      <c r="C2334" s="37">
        <v>128</v>
      </c>
      <c r="D2334" s="34">
        <v>140.12282282282604</v>
      </c>
    </row>
    <row r="2335" spans="1:4" x14ac:dyDescent="0.3">
      <c r="A2335" s="40">
        <v>2433</v>
      </c>
      <c r="B2335" s="36">
        <v>115</v>
      </c>
      <c r="C2335" s="37">
        <v>128</v>
      </c>
      <c r="D2335" s="34">
        <v>140.10645645645968</v>
      </c>
    </row>
    <row r="2336" spans="1:4" x14ac:dyDescent="0.3">
      <c r="A2336" s="40">
        <v>2434</v>
      </c>
      <c r="B2336" s="36">
        <v>115</v>
      </c>
      <c r="C2336" s="37">
        <v>128</v>
      </c>
      <c r="D2336" s="34">
        <v>140.09009009009333</v>
      </c>
    </row>
    <row r="2337" spans="1:4" x14ac:dyDescent="0.3">
      <c r="A2337" s="40">
        <v>2435</v>
      </c>
      <c r="B2337" s="36">
        <v>115</v>
      </c>
      <c r="C2337" s="37">
        <v>128</v>
      </c>
      <c r="D2337" s="34">
        <v>140.07372372372697</v>
      </c>
    </row>
    <row r="2338" spans="1:4" x14ac:dyDescent="0.3">
      <c r="A2338" s="40">
        <v>2436</v>
      </c>
      <c r="B2338" s="36">
        <v>115</v>
      </c>
      <c r="C2338" s="37">
        <v>128</v>
      </c>
      <c r="D2338" s="34">
        <v>140.05735735736062</v>
      </c>
    </row>
    <row r="2339" spans="1:4" x14ac:dyDescent="0.3">
      <c r="A2339" s="40">
        <v>2437</v>
      </c>
      <c r="B2339" s="36">
        <v>115</v>
      </c>
      <c r="C2339" s="37">
        <v>128</v>
      </c>
      <c r="D2339" s="34">
        <v>140.04099099099426</v>
      </c>
    </row>
    <row r="2340" spans="1:4" x14ac:dyDescent="0.3">
      <c r="A2340" s="40">
        <v>2438</v>
      </c>
      <c r="B2340" s="36">
        <v>115</v>
      </c>
      <c r="C2340" s="37">
        <v>128</v>
      </c>
      <c r="D2340" s="34">
        <v>140.0246246246279</v>
      </c>
    </row>
    <row r="2341" spans="1:4" x14ac:dyDescent="0.3">
      <c r="A2341" s="40">
        <v>2439</v>
      </c>
      <c r="B2341" s="36">
        <v>115</v>
      </c>
      <c r="C2341" s="37">
        <v>128</v>
      </c>
      <c r="D2341" s="34">
        <v>140.00825825826155</v>
      </c>
    </row>
    <row r="2342" spans="1:4" x14ac:dyDescent="0.3">
      <c r="A2342" s="40">
        <v>2440</v>
      </c>
      <c r="B2342" s="36">
        <v>115</v>
      </c>
      <c r="C2342" s="37">
        <v>128</v>
      </c>
      <c r="D2342" s="34">
        <v>139.99189189189519</v>
      </c>
    </row>
    <row r="2343" spans="1:4" x14ac:dyDescent="0.3">
      <c r="A2343" s="40">
        <v>2441</v>
      </c>
      <c r="B2343" s="36">
        <v>115</v>
      </c>
      <c r="C2343" s="37">
        <v>128</v>
      </c>
      <c r="D2343" s="34">
        <v>139.97552552552884</v>
      </c>
    </row>
    <row r="2344" spans="1:4" x14ac:dyDescent="0.3">
      <c r="A2344" s="40">
        <v>2442</v>
      </c>
      <c r="B2344" s="36">
        <v>115</v>
      </c>
      <c r="C2344" s="37">
        <v>128</v>
      </c>
      <c r="D2344" s="34">
        <v>139.95915915916248</v>
      </c>
    </row>
    <row r="2345" spans="1:4" x14ac:dyDescent="0.3">
      <c r="A2345" s="40">
        <v>2443</v>
      </c>
      <c r="B2345" s="36">
        <v>115</v>
      </c>
      <c r="C2345" s="37">
        <v>128</v>
      </c>
      <c r="D2345" s="34">
        <v>139.94279279279613</v>
      </c>
    </row>
    <row r="2346" spans="1:4" x14ac:dyDescent="0.3">
      <c r="A2346" s="40">
        <v>2444</v>
      </c>
      <c r="B2346" s="36">
        <v>115</v>
      </c>
      <c r="C2346" s="37">
        <v>128</v>
      </c>
      <c r="D2346" s="34">
        <v>139.92642642642977</v>
      </c>
    </row>
    <row r="2347" spans="1:4" x14ac:dyDescent="0.3">
      <c r="A2347" s="40">
        <v>2445</v>
      </c>
      <c r="B2347" s="36">
        <v>115</v>
      </c>
      <c r="C2347" s="37">
        <v>128</v>
      </c>
      <c r="D2347" s="34">
        <v>139.91006006006342</v>
      </c>
    </row>
    <row r="2348" spans="1:4" x14ac:dyDescent="0.3">
      <c r="A2348" s="40">
        <v>2446</v>
      </c>
      <c r="B2348" s="36">
        <v>115</v>
      </c>
      <c r="C2348" s="37">
        <v>128</v>
      </c>
      <c r="D2348" s="34">
        <v>139.89369369369706</v>
      </c>
    </row>
    <row r="2349" spans="1:4" x14ac:dyDescent="0.3">
      <c r="A2349" s="40">
        <v>2447</v>
      </c>
      <c r="B2349" s="36">
        <v>115</v>
      </c>
      <c r="C2349" s="37">
        <v>128</v>
      </c>
      <c r="D2349" s="34">
        <v>139.8773273273307</v>
      </c>
    </row>
    <row r="2350" spans="1:4" x14ac:dyDescent="0.3">
      <c r="A2350" s="40">
        <v>2448</v>
      </c>
      <c r="B2350" s="36">
        <v>115</v>
      </c>
      <c r="C2350" s="37">
        <v>128</v>
      </c>
      <c r="D2350" s="34">
        <v>139.86096096096435</v>
      </c>
    </row>
    <row r="2351" spans="1:4" x14ac:dyDescent="0.3">
      <c r="A2351" s="40">
        <v>2449</v>
      </c>
      <c r="B2351" s="36">
        <v>115</v>
      </c>
      <c r="C2351" s="37">
        <v>128</v>
      </c>
      <c r="D2351" s="34">
        <v>139.84459459459799</v>
      </c>
    </row>
    <row r="2352" spans="1:4" x14ac:dyDescent="0.3">
      <c r="A2352" s="40">
        <v>2450</v>
      </c>
      <c r="B2352" s="36">
        <v>115</v>
      </c>
      <c r="C2352" s="37">
        <v>128</v>
      </c>
      <c r="D2352" s="34">
        <v>139.82822822823164</v>
      </c>
    </row>
    <row r="2353" spans="1:4" x14ac:dyDescent="0.3">
      <c r="A2353" s="40">
        <v>2451</v>
      </c>
      <c r="B2353" s="36">
        <v>115</v>
      </c>
      <c r="C2353" s="37">
        <v>128</v>
      </c>
      <c r="D2353" s="34">
        <v>139.81186186186528</v>
      </c>
    </row>
    <row r="2354" spans="1:4" x14ac:dyDescent="0.3">
      <c r="A2354" s="40">
        <v>2452</v>
      </c>
      <c r="B2354" s="36">
        <v>115</v>
      </c>
      <c r="C2354" s="37">
        <v>128</v>
      </c>
      <c r="D2354" s="34">
        <v>139.79549549549893</v>
      </c>
    </row>
    <row r="2355" spans="1:4" x14ac:dyDescent="0.3">
      <c r="A2355" s="40">
        <v>2453</v>
      </c>
      <c r="B2355" s="36">
        <v>115</v>
      </c>
      <c r="C2355" s="37">
        <v>128</v>
      </c>
      <c r="D2355" s="34">
        <v>139.77912912913257</v>
      </c>
    </row>
    <row r="2356" spans="1:4" x14ac:dyDescent="0.3">
      <c r="A2356" s="40">
        <v>2454</v>
      </c>
      <c r="B2356" s="36">
        <v>115</v>
      </c>
      <c r="C2356" s="37">
        <v>128</v>
      </c>
      <c r="D2356" s="34">
        <v>139.76276276276622</v>
      </c>
    </row>
    <row r="2357" spans="1:4" x14ac:dyDescent="0.3">
      <c r="A2357" s="40">
        <v>2455</v>
      </c>
      <c r="B2357" s="36">
        <v>115</v>
      </c>
      <c r="C2357" s="37">
        <v>128</v>
      </c>
      <c r="D2357" s="34">
        <v>139.74639639639986</v>
      </c>
    </row>
    <row r="2358" spans="1:4" x14ac:dyDescent="0.3">
      <c r="A2358" s="40">
        <v>2456</v>
      </c>
      <c r="B2358" s="36">
        <v>115</v>
      </c>
      <c r="C2358" s="37">
        <v>128</v>
      </c>
      <c r="D2358" s="34">
        <v>139.7300300300335</v>
      </c>
    </row>
    <row r="2359" spans="1:4" x14ac:dyDescent="0.3">
      <c r="A2359" s="40">
        <v>2457</v>
      </c>
      <c r="B2359" s="36">
        <v>115</v>
      </c>
      <c r="C2359" s="37">
        <v>128</v>
      </c>
      <c r="D2359" s="34">
        <v>139.71366366366715</v>
      </c>
    </row>
    <row r="2360" spans="1:4" x14ac:dyDescent="0.3">
      <c r="A2360" s="40">
        <v>2458</v>
      </c>
      <c r="B2360" s="36">
        <v>115</v>
      </c>
      <c r="C2360" s="37">
        <v>128</v>
      </c>
      <c r="D2360" s="34">
        <v>139.69729729730079</v>
      </c>
    </row>
    <row r="2361" spans="1:4" x14ac:dyDescent="0.3">
      <c r="A2361" s="40">
        <v>2459</v>
      </c>
      <c r="B2361" s="36">
        <v>115</v>
      </c>
      <c r="C2361" s="37">
        <v>128</v>
      </c>
      <c r="D2361" s="34">
        <v>139.68093093093444</v>
      </c>
    </row>
    <row r="2362" spans="1:4" x14ac:dyDescent="0.3">
      <c r="A2362" s="40">
        <v>2460</v>
      </c>
      <c r="B2362" s="36">
        <v>115</v>
      </c>
      <c r="C2362" s="37">
        <v>128</v>
      </c>
      <c r="D2362" s="34">
        <v>139.66456456456808</v>
      </c>
    </row>
    <row r="2363" spans="1:4" x14ac:dyDescent="0.3">
      <c r="A2363" s="40">
        <v>2461</v>
      </c>
      <c r="B2363" s="36">
        <v>115</v>
      </c>
      <c r="C2363" s="37">
        <v>128</v>
      </c>
      <c r="D2363" s="34">
        <v>139.64819819820173</v>
      </c>
    </row>
    <row r="2364" spans="1:4" x14ac:dyDescent="0.3">
      <c r="A2364" s="40">
        <v>2462</v>
      </c>
      <c r="B2364" s="36">
        <v>115</v>
      </c>
      <c r="C2364" s="37">
        <v>128</v>
      </c>
      <c r="D2364" s="34">
        <v>139.63183183183537</v>
      </c>
    </row>
    <row r="2365" spans="1:4" x14ac:dyDescent="0.3">
      <c r="A2365" s="40">
        <v>2463</v>
      </c>
      <c r="B2365" s="36">
        <v>115</v>
      </c>
      <c r="C2365" s="37">
        <v>128</v>
      </c>
      <c r="D2365" s="34">
        <v>139.61546546546901</v>
      </c>
    </row>
    <row r="2366" spans="1:4" x14ac:dyDescent="0.3">
      <c r="A2366" s="40">
        <v>2464</v>
      </c>
      <c r="B2366" s="36">
        <v>115</v>
      </c>
      <c r="C2366" s="37">
        <v>128</v>
      </c>
      <c r="D2366" s="34">
        <v>139.59909909910266</v>
      </c>
    </row>
    <row r="2367" spans="1:4" x14ac:dyDescent="0.3">
      <c r="A2367" s="40">
        <v>2465</v>
      </c>
      <c r="B2367" s="36">
        <v>115</v>
      </c>
      <c r="C2367" s="37">
        <v>128</v>
      </c>
      <c r="D2367" s="34">
        <v>139.5827327327363</v>
      </c>
    </row>
    <row r="2368" spans="1:4" x14ac:dyDescent="0.3">
      <c r="A2368" s="40">
        <v>2466</v>
      </c>
      <c r="B2368" s="36">
        <v>115</v>
      </c>
      <c r="C2368" s="37">
        <v>128</v>
      </c>
      <c r="D2368" s="34">
        <v>139.56636636636995</v>
      </c>
    </row>
    <row r="2369" spans="1:4" x14ac:dyDescent="0.3">
      <c r="A2369" s="40">
        <v>2467</v>
      </c>
      <c r="B2369" s="36">
        <v>115</v>
      </c>
      <c r="C2369" s="37">
        <v>128</v>
      </c>
      <c r="D2369" s="34">
        <v>139.55000000000359</v>
      </c>
    </row>
    <row r="2370" spans="1:4" x14ac:dyDescent="0.3">
      <c r="A2370" s="40">
        <v>2468</v>
      </c>
      <c r="B2370" s="36">
        <v>115</v>
      </c>
      <c r="C2370" s="37">
        <v>128</v>
      </c>
      <c r="D2370" s="34">
        <v>139.53363363363724</v>
      </c>
    </row>
    <row r="2371" spans="1:4" x14ac:dyDescent="0.3">
      <c r="A2371" s="40">
        <v>2469</v>
      </c>
      <c r="B2371" s="36">
        <v>115</v>
      </c>
      <c r="C2371" s="37">
        <v>128</v>
      </c>
      <c r="D2371" s="34">
        <v>139.51726726727088</v>
      </c>
    </row>
    <row r="2372" spans="1:4" x14ac:dyDescent="0.3">
      <c r="A2372" s="40">
        <v>2470</v>
      </c>
      <c r="B2372" s="36">
        <v>115</v>
      </c>
      <c r="C2372" s="37">
        <v>128</v>
      </c>
      <c r="D2372" s="34">
        <v>139.50090090090453</v>
      </c>
    </row>
    <row r="2373" spans="1:4" x14ac:dyDescent="0.3">
      <c r="A2373" s="40">
        <v>2471</v>
      </c>
      <c r="B2373" s="36">
        <v>115</v>
      </c>
      <c r="C2373" s="37">
        <v>128</v>
      </c>
      <c r="D2373" s="34">
        <v>139.48453453453817</v>
      </c>
    </row>
    <row r="2374" spans="1:4" x14ac:dyDescent="0.3">
      <c r="A2374" s="40">
        <v>2472</v>
      </c>
      <c r="B2374" s="36">
        <v>115</v>
      </c>
      <c r="C2374" s="37">
        <v>128</v>
      </c>
      <c r="D2374" s="34">
        <v>139.46816816817181</v>
      </c>
    </row>
    <row r="2375" spans="1:4" x14ac:dyDescent="0.3">
      <c r="A2375" s="40">
        <v>2473</v>
      </c>
      <c r="B2375" s="36">
        <v>115</v>
      </c>
      <c r="C2375" s="37">
        <v>128</v>
      </c>
      <c r="D2375" s="34">
        <v>139.45180180180546</v>
      </c>
    </row>
    <row r="2376" spans="1:4" x14ac:dyDescent="0.3">
      <c r="A2376" s="40">
        <v>2474</v>
      </c>
      <c r="B2376" s="36">
        <v>115</v>
      </c>
      <c r="C2376" s="37">
        <v>128</v>
      </c>
      <c r="D2376" s="34">
        <v>139.4354354354391</v>
      </c>
    </row>
    <row r="2377" spans="1:4" x14ac:dyDescent="0.3">
      <c r="A2377" s="40">
        <v>2475</v>
      </c>
      <c r="B2377" s="36">
        <v>115</v>
      </c>
      <c r="C2377" s="37">
        <v>128</v>
      </c>
      <c r="D2377" s="34">
        <v>139.41906906907275</v>
      </c>
    </row>
    <row r="2378" spans="1:4" x14ac:dyDescent="0.3">
      <c r="A2378" s="40">
        <v>2476</v>
      </c>
      <c r="B2378" s="36">
        <v>115</v>
      </c>
      <c r="C2378" s="37">
        <v>128</v>
      </c>
      <c r="D2378" s="34">
        <v>139.40270270270639</v>
      </c>
    </row>
    <row r="2379" spans="1:4" x14ac:dyDescent="0.3">
      <c r="A2379" s="40">
        <v>2477</v>
      </c>
      <c r="B2379" s="36">
        <v>115</v>
      </c>
      <c r="C2379" s="37">
        <v>128</v>
      </c>
      <c r="D2379" s="34">
        <v>139.38633633634004</v>
      </c>
    </row>
    <row r="2380" spans="1:4" x14ac:dyDescent="0.3">
      <c r="A2380" s="40">
        <v>2478</v>
      </c>
      <c r="B2380" s="36">
        <v>115</v>
      </c>
      <c r="C2380" s="37">
        <v>128</v>
      </c>
      <c r="D2380" s="34">
        <v>139.36996996997368</v>
      </c>
    </row>
    <row r="2381" spans="1:4" x14ac:dyDescent="0.3">
      <c r="A2381" s="40">
        <v>2479</v>
      </c>
      <c r="B2381" s="36">
        <v>115</v>
      </c>
      <c r="C2381" s="37">
        <v>128</v>
      </c>
      <c r="D2381" s="34">
        <v>139.35360360360733</v>
      </c>
    </row>
    <row r="2382" spans="1:4" x14ac:dyDescent="0.3">
      <c r="A2382" s="40">
        <v>2480</v>
      </c>
      <c r="B2382" s="36">
        <v>115</v>
      </c>
      <c r="C2382" s="37">
        <v>128</v>
      </c>
      <c r="D2382" s="34">
        <v>139.33723723724097</v>
      </c>
    </row>
    <row r="2383" spans="1:4" x14ac:dyDescent="0.3">
      <c r="A2383" s="40">
        <v>2481</v>
      </c>
      <c r="B2383" s="36">
        <v>115</v>
      </c>
      <c r="C2383" s="37">
        <v>128</v>
      </c>
      <c r="D2383" s="34">
        <v>139.32087087087461</v>
      </c>
    </row>
    <row r="2384" spans="1:4" x14ac:dyDescent="0.3">
      <c r="A2384" s="40">
        <v>2482</v>
      </c>
      <c r="B2384" s="36">
        <v>115</v>
      </c>
      <c r="C2384" s="37">
        <v>128</v>
      </c>
      <c r="D2384" s="34">
        <v>139.30450450450826</v>
      </c>
    </row>
    <row r="2385" spans="1:4" x14ac:dyDescent="0.3">
      <c r="A2385" s="40">
        <v>2483</v>
      </c>
      <c r="B2385" s="36">
        <v>115</v>
      </c>
      <c r="C2385" s="37">
        <v>128</v>
      </c>
      <c r="D2385" s="34">
        <v>139.2881381381419</v>
      </c>
    </row>
    <row r="2386" spans="1:4" x14ac:dyDescent="0.3">
      <c r="A2386" s="40">
        <v>2484</v>
      </c>
      <c r="B2386" s="36">
        <v>115</v>
      </c>
      <c r="C2386" s="37">
        <v>128</v>
      </c>
      <c r="D2386" s="34">
        <v>139.27177177177555</v>
      </c>
    </row>
    <row r="2387" spans="1:4" x14ac:dyDescent="0.3">
      <c r="A2387" s="40">
        <v>2485</v>
      </c>
      <c r="B2387" s="36">
        <v>115</v>
      </c>
      <c r="C2387" s="37">
        <v>128</v>
      </c>
      <c r="D2387" s="34">
        <v>139.25540540540919</v>
      </c>
    </row>
    <row r="2388" spans="1:4" x14ac:dyDescent="0.3">
      <c r="A2388" s="40">
        <v>2486</v>
      </c>
      <c r="B2388" s="36">
        <v>115</v>
      </c>
      <c r="C2388" s="37">
        <v>128</v>
      </c>
      <c r="D2388" s="34">
        <v>139.23903903904284</v>
      </c>
    </row>
    <row r="2389" spans="1:4" x14ac:dyDescent="0.3">
      <c r="A2389" s="40">
        <v>2487</v>
      </c>
      <c r="B2389" s="36">
        <v>115</v>
      </c>
      <c r="C2389" s="37">
        <v>128</v>
      </c>
      <c r="D2389" s="34">
        <v>139.22267267267648</v>
      </c>
    </row>
    <row r="2390" spans="1:4" x14ac:dyDescent="0.3">
      <c r="A2390" s="40">
        <v>2488</v>
      </c>
      <c r="B2390" s="36">
        <v>115</v>
      </c>
      <c r="C2390" s="37">
        <v>128</v>
      </c>
      <c r="D2390" s="34">
        <v>139.20630630631013</v>
      </c>
    </row>
    <row r="2391" spans="1:4" x14ac:dyDescent="0.3">
      <c r="A2391" s="40">
        <v>2489</v>
      </c>
      <c r="B2391" s="36">
        <v>115</v>
      </c>
      <c r="C2391" s="37">
        <v>128</v>
      </c>
      <c r="D2391" s="34">
        <v>139.18993993994377</v>
      </c>
    </row>
    <row r="2392" spans="1:4" x14ac:dyDescent="0.3">
      <c r="A2392" s="40">
        <v>2490</v>
      </c>
      <c r="B2392" s="36">
        <v>115</v>
      </c>
      <c r="C2392" s="37">
        <v>128</v>
      </c>
      <c r="D2392" s="34">
        <v>139.17357357357741</v>
      </c>
    </row>
    <row r="2393" spans="1:4" x14ac:dyDescent="0.3">
      <c r="A2393" s="40">
        <v>2491</v>
      </c>
      <c r="B2393" s="36">
        <v>115</v>
      </c>
      <c r="C2393" s="37">
        <v>128</v>
      </c>
      <c r="D2393" s="34">
        <v>139.15720720721106</v>
      </c>
    </row>
    <row r="2394" spans="1:4" x14ac:dyDescent="0.3">
      <c r="A2394" s="40">
        <v>2492</v>
      </c>
      <c r="B2394" s="36">
        <v>115</v>
      </c>
      <c r="C2394" s="37">
        <v>128</v>
      </c>
      <c r="D2394" s="34">
        <v>139.1408408408447</v>
      </c>
    </row>
    <row r="2395" spans="1:4" x14ac:dyDescent="0.3">
      <c r="A2395" s="40">
        <v>2493</v>
      </c>
      <c r="B2395" s="36">
        <v>115</v>
      </c>
      <c r="C2395" s="37">
        <v>128</v>
      </c>
      <c r="D2395" s="34">
        <v>139.12447447447835</v>
      </c>
    </row>
    <row r="2396" spans="1:4" x14ac:dyDescent="0.3">
      <c r="A2396" s="40">
        <v>2494</v>
      </c>
      <c r="B2396" s="36">
        <v>115</v>
      </c>
      <c r="C2396" s="37">
        <v>128</v>
      </c>
      <c r="D2396" s="34">
        <v>139.10810810811199</v>
      </c>
    </row>
    <row r="2397" spans="1:4" x14ac:dyDescent="0.3">
      <c r="A2397" s="40">
        <v>2495</v>
      </c>
      <c r="B2397" s="36">
        <v>115</v>
      </c>
      <c r="C2397" s="37">
        <v>128</v>
      </c>
      <c r="D2397" s="34">
        <v>139.09174174174564</v>
      </c>
    </row>
    <row r="2398" spans="1:4" x14ac:dyDescent="0.3">
      <c r="A2398" s="40">
        <v>2496</v>
      </c>
      <c r="B2398" s="36">
        <v>115</v>
      </c>
      <c r="C2398" s="37">
        <v>128</v>
      </c>
      <c r="D2398" s="34">
        <v>139.07537537537928</v>
      </c>
    </row>
    <row r="2399" spans="1:4" x14ac:dyDescent="0.3">
      <c r="A2399" s="40">
        <v>2497</v>
      </c>
      <c r="B2399" s="36">
        <v>115</v>
      </c>
      <c r="C2399" s="37">
        <v>128</v>
      </c>
      <c r="D2399" s="34">
        <v>139.05900900901293</v>
      </c>
    </row>
    <row r="2400" spans="1:4" x14ac:dyDescent="0.3">
      <c r="A2400" s="40">
        <v>2498</v>
      </c>
      <c r="B2400" s="36">
        <v>115</v>
      </c>
      <c r="C2400" s="37">
        <v>128</v>
      </c>
      <c r="D2400" s="34">
        <v>139.04264264264657</v>
      </c>
    </row>
    <row r="2401" spans="1:4" x14ac:dyDescent="0.3">
      <c r="A2401" s="40">
        <v>2499</v>
      </c>
      <c r="B2401" s="36">
        <v>115</v>
      </c>
      <c r="C2401" s="37">
        <v>128</v>
      </c>
      <c r="D2401" s="34">
        <v>139.02627627628021</v>
      </c>
    </row>
    <row r="2402" spans="1:4" x14ac:dyDescent="0.3">
      <c r="A2402" s="41">
        <v>2500</v>
      </c>
      <c r="B2402" s="36">
        <v>115</v>
      </c>
      <c r="C2402" s="37">
        <v>128</v>
      </c>
      <c r="D2402" s="37">
        <v>139.00990990991386</v>
      </c>
    </row>
    <row r="2403" spans="1:4" x14ac:dyDescent="0.3">
      <c r="A2403" s="40">
        <v>2501</v>
      </c>
      <c r="B2403" s="36">
        <v>115</v>
      </c>
      <c r="C2403" s="37">
        <v>128</v>
      </c>
      <c r="D2403" s="34">
        <v>138.9935435435475</v>
      </c>
    </row>
    <row r="2404" spans="1:4" x14ac:dyDescent="0.3">
      <c r="A2404" s="40">
        <v>2502</v>
      </c>
      <c r="B2404" s="36">
        <v>115</v>
      </c>
      <c r="C2404" s="37">
        <v>128</v>
      </c>
      <c r="D2404" s="34">
        <v>138.97717717718115</v>
      </c>
    </row>
    <row r="2405" spans="1:4" x14ac:dyDescent="0.3">
      <c r="A2405" s="40">
        <v>2503</v>
      </c>
      <c r="B2405" s="36">
        <v>115</v>
      </c>
      <c r="C2405" s="37">
        <v>128</v>
      </c>
      <c r="D2405" s="34">
        <v>138.96081081081479</v>
      </c>
    </row>
    <row r="2406" spans="1:4" x14ac:dyDescent="0.3">
      <c r="A2406" s="40">
        <v>2504</v>
      </c>
      <c r="B2406" s="36">
        <v>115</v>
      </c>
      <c r="C2406" s="37">
        <v>128</v>
      </c>
      <c r="D2406" s="34">
        <v>138.94444444444844</v>
      </c>
    </row>
    <row r="2407" spans="1:4" x14ac:dyDescent="0.3">
      <c r="A2407" s="40">
        <v>2505</v>
      </c>
      <c r="B2407" s="36">
        <v>115</v>
      </c>
      <c r="C2407" s="37">
        <v>128</v>
      </c>
      <c r="D2407" s="34">
        <v>138.92807807808208</v>
      </c>
    </row>
    <row r="2408" spans="1:4" x14ac:dyDescent="0.3">
      <c r="A2408" s="40">
        <v>2506</v>
      </c>
      <c r="B2408" s="36">
        <v>115</v>
      </c>
      <c r="C2408" s="37">
        <v>128</v>
      </c>
      <c r="D2408" s="34">
        <v>138.91171171171572</v>
      </c>
    </row>
    <row r="2409" spans="1:4" x14ac:dyDescent="0.3">
      <c r="A2409" s="40">
        <v>2507</v>
      </c>
      <c r="B2409" s="36">
        <v>115</v>
      </c>
      <c r="C2409" s="37">
        <v>128</v>
      </c>
      <c r="D2409" s="34">
        <v>138.89534534534937</v>
      </c>
    </row>
    <row r="2410" spans="1:4" x14ac:dyDescent="0.3">
      <c r="A2410" s="40">
        <v>2508</v>
      </c>
      <c r="B2410" s="36">
        <v>115</v>
      </c>
      <c r="C2410" s="37">
        <v>128</v>
      </c>
      <c r="D2410" s="34">
        <v>138.87897897898301</v>
      </c>
    </row>
    <row r="2411" spans="1:4" x14ac:dyDescent="0.3">
      <c r="A2411" s="40">
        <v>2509</v>
      </c>
      <c r="B2411" s="36">
        <v>115</v>
      </c>
      <c r="C2411" s="37">
        <v>128</v>
      </c>
      <c r="D2411" s="34">
        <v>138.86261261261666</v>
      </c>
    </row>
    <row r="2412" spans="1:4" x14ac:dyDescent="0.3">
      <c r="A2412" s="40">
        <v>2510</v>
      </c>
      <c r="B2412" s="36">
        <v>115</v>
      </c>
      <c r="C2412" s="37">
        <v>128</v>
      </c>
      <c r="D2412" s="34">
        <v>138.8462462462503</v>
      </c>
    </row>
    <row r="2413" spans="1:4" x14ac:dyDescent="0.3">
      <c r="A2413" s="40">
        <v>2511</v>
      </c>
      <c r="B2413" s="36">
        <v>115</v>
      </c>
      <c r="C2413" s="37">
        <v>128</v>
      </c>
      <c r="D2413" s="34">
        <v>138.82987987988395</v>
      </c>
    </row>
    <row r="2414" spans="1:4" x14ac:dyDescent="0.3">
      <c r="A2414" s="40">
        <v>2512</v>
      </c>
      <c r="B2414" s="36">
        <v>115</v>
      </c>
      <c r="C2414" s="37">
        <v>128</v>
      </c>
      <c r="D2414" s="34">
        <v>138.81351351351759</v>
      </c>
    </row>
    <row r="2415" spans="1:4" x14ac:dyDescent="0.3">
      <c r="A2415" s="40">
        <v>2513</v>
      </c>
      <c r="B2415" s="36">
        <v>115</v>
      </c>
      <c r="C2415" s="37">
        <v>128</v>
      </c>
      <c r="D2415" s="34">
        <v>138.79714714715124</v>
      </c>
    </row>
    <row r="2416" spans="1:4" x14ac:dyDescent="0.3">
      <c r="A2416" s="40">
        <v>2514</v>
      </c>
      <c r="B2416" s="36">
        <v>115</v>
      </c>
      <c r="C2416" s="37">
        <v>128</v>
      </c>
      <c r="D2416" s="34">
        <v>138.78078078078488</v>
      </c>
    </row>
    <row r="2417" spans="1:4" x14ac:dyDescent="0.3">
      <c r="A2417" s="40">
        <v>2515</v>
      </c>
      <c r="B2417" s="36">
        <v>115</v>
      </c>
      <c r="C2417" s="37">
        <v>128</v>
      </c>
      <c r="D2417" s="34">
        <v>138.76441441441852</v>
      </c>
    </row>
    <row r="2418" spans="1:4" x14ac:dyDescent="0.3">
      <c r="A2418" s="40">
        <v>2516</v>
      </c>
      <c r="B2418" s="36">
        <v>115</v>
      </c>
      <c r="C2418" s="37">
        <v>128</v>
      </c>
      <c r="D2418" s="34">
        <v>138.74804804805217</v>
      </c>
    </row>
    <row r="2419" spans="1:4" x14ac:dyDescent="0.3">
      <c r="A2419" s="40">
        <v>2517</v>
      </c>
      <c r="B2419" s="36">
        <v>115</v>
      </c>
      <c r="C2419" s="37">
        <v>128</v>
      </c>
      <c r="D2419" s="34">
        <v>138.73168168168581</v>
      </c>
    </row>
    <row r="2420" spans="1:4" x14ac:dyDescent="0.3">
      <c r="A2420" s="40">
        <v>2518</v>
      </c>
      <c r="B2420" s="36">
        <v>115</v>
      </c>
      <c r="C2420" s="37">
        <v>128</v>
      </c>
      <c r="D2420" s="34">
        <v>138.71531531531946</v>
      </c>
    </row>
    <row r="2421" spans="1:4" x14ac:dyDescent="0.3">
      <c r="A2421" s="40">
        <v>2519</v>
      </c>
      <c r="B2421" s="36">
        <v>115</v>
      </c>
      <c r="C2421" s="37">
        <v>128</v>
      </c>
      <c r="D2421" s="34">
        <v>138.6989489489531</v>
      </c>
    </row>
    <row r="2422" spans="1:4" x14ac:dyDescent="0.3">
      <c r="A2422" s="40">
        <v>2520</v>
      </c>
      <c r="B2422" s="36">
        <v>115</v>
      </c>
      <c r="C2422" s="37">
        <v>128</v>
      </c>
      <c r="D2422" s="34">
        <v>138.68258258258675</v>
      </c>
    </row>
    <row r="2423" spans="1:4" x14ac:dyDescent="0.3">
      <c r="A2423" s="40">
        <v>2521</v>
      </c>
      <c r="B2423" s="36">
        <v>115</v>
      </c>
      <c r="C2423" s="37">
        <v>128</v>
      </c>
      <c r="D2423" s="34">
        <v>138.66621621622039</v>
      </c>
    </row>
    <row r="2424" spans="1:4" x14ac:dyDescent="0.3">
      <c r="A2424" s="40">
        <v>2522</v>
      </c>
      <c r="B2424" s="36">
        <v>115</v>
      </c>
      <c r="C2424" s="37">
        <v>128</v>
      </c>
      <c r="D2424" s="34">
        <v>138.64984984985404</v>
      </c>
    </row>
    <row r="2425" spans="1:4" x14ac:dyDescent="0.3">
      <c r="A2425" s="40">
        <v>2523</v>
      </c>
      <c r="B2425" s="36">
        <v>115</v>
      </c>
      <c r="C2425" s="37">
        <v>128</v>
      </c>
      <c r="D2425" s="34">
        <v>138.63348348348768</v>
      </c>
    </row>
    <row r="2426" spans="1:4" x14ac:dyDescent="0.3">
      <c r="A2426" s="40">
        <v>2524</v>
      </c>
      <c r="B2426" s="36">
        <v>115</v>
      </c>
      <c r="C2426" s="37">
        <v>128</v>
      </c>
      <c r="D2426" s="34">
        <v>138.61711711712132</v>
      </c>
    </row>
    <row r="2427" spans="1:4" x14ac:dyDescent="0.3">
      <c r="A2427" s="40">
        <v>2525</v>
      </c>
      <c r="B2427" s="36">
        <v>115</v>
      </c>
      <c r="C2427" s="37">
        <v>128</v>
      </c>
      <c r="D2427" s="34">
        <v>138.60075075075497</v>
      </c>
    </row>
    <row r="2428" spans="1:4" x14ac:dyDescent="0.3">
      <c r="A2428" s="40">
        <v>2526</v>
      </c>
      <c r="B2428" s="36">
        <v>115</v>
      </c>
      <c r="C2428" s="37">
        <v>128</v>
      </c>
      <c r="D2428" s="34">
        <v>138.58438438438861</v>
      </c>
    </row>
    <row r="2429" spans="1:4" x14ac:dyDescent="0.3">
      <c r="A2429" s="40">
        <v>2527</v>
      </c>
      <c r="B2429" s="36">
        <v>115</v>
      </c>
      <c r="C2429" s="37">
        <v>128</v>
      </c>
      <c r="D2429" s="34">
        <v>138.56801801802226</v>
      </c>
    </row>
    <row r="2430" spans="1:4" x14ac:dyDescent="0.3">
      <c r="A2430" s="40">
        <v>2528</v>
      </c>
      <c r="B2430" s="36">
        <v>115</v>
      </c>
      <c r="C2430" s="37">
        <v>128</v>
      </c>
      <c r="D2430" s="34">
        <v>138.5516516516559</v>
      </c>
    </row>
    <row r="2431" spans="1:4" x14ac:dyDescent="0.3">
      <c r="A2431" s="40">
        <v>2529</v>
      </c>
      <c r="B2431" s="36">
        <v>115</v>
      </c>
      <c r="C2431" s="37">
        <v>128</v>
      </c>
      <c r="D2431" s="34">
        <v>138.53528528528955</v>
      </c>
    </row>
    <row r="2432" spans="1:4" x14ac:dyDescent="0.3">
      <c r="A2432" s="40">
        <v>2530</v>
      </c>
      <c r="B2432" s="36">
        <v>115</v>
      </c>
      <c r="C2432" s="37">
        <v>128</v>
      </c>
      <c r="D2432" s="34">
        <v>138.51891891892319</v>
      </c>
    </row>
    <row r="2433" spans="1:4" x14ac:dyDescent="0.3">
      <c r="A2433" s="40">
        <v>2531</v>
      </c>
      <c r="B2433" s="36">
        <v>115</v>
      </c>
      <c r="C2433" s="37">
        <v>128</v>
      </c>
      <c r="D2433" s="34">
        <v>138.50255255255684</v>
      </c>
    </row>
    <row r="2434" spans="1:4" x14ac:dyDescent="0.3">
      <c r="A2434" s="40">
        <v>2532</v>
      </c>
      <c r="B2434" s="36">
        <v>115</v>
      </c>
      <c r="C2434" s="37">
        <v>128</v>
      </c>
      <c r="D2434" s="34">
        <v>138.48618618619048</v>
      </c>
    </row>
    <row r="2435" spans="1:4" x14ac:dyDescent="0.3">
      <c r="A2435" s="40">
        <v>2533</v>
      </c>
      <c r="B2435" s="36">
        <v>115</v>
      </c>
      <c r="C2435" s="37">
        <v>128</v>
      </c>
      <c r="D2435" s="34">
        <v>138.46981981982412</v>
      </c>
    </row>
    <row r="2436" spans="1:4" x14ac:dyDescent="0.3">
      <c r="A2436" s="40">
        <v>2534</v>
      </c>
      <c r="B2436" s="36">
        <v>115</v>
      </c>
      <c r="C2436" s="37">
        <v>128</v>
      </c>
      <c r="D2436" s="34">
        <v>138.45345345345777</v>
      </c>
    </row>
    <row r="2437" spans="1:4" x14ac:dyDescent="0.3">
      <c r="A2437" s="40">
        <v>2535</v>
      </c>
      <c r="B2437" s="36">
        <v>115</v>
      </c>
      <c r="C2437" s="37">
        <v>128</v>
      </c>
      <c r="D2437" s="34">
        <v>138.43708708709141</v>
      </c>
    </row>
    <row r="2438" spans="1:4" x14ac:dyDescent="0.3">
      <c r="A2438" s="40">
        <v>2536</v>
      </c>
      <c r="B2438" s="36">
        <v>115</v>
      </c>
      <c r="C2438" s="37">
        <v>128</v>
      </c>
      <c r="D2438" s="34">
        <v>138.42072072072506</v>
      </c>
    </row>
    <row r="2439" spans="1:4" x14ac:dyDescent="0.3">
      <c r="A2439" s="40">
        <v>2537</v>
      </c>
      <c r="B2439" s="36">
        <v>115</v>
      </c>
      <c r="C2439" s="37">
        <v>128</v>
      </c>
      <c r="D2439" s="34">
        <v>138.4043543543587</v>
      </c>
    </row>
    <row r="2440" spans="1:4" x14ac:dyDescent="0.3">
      <c r="A2440" s="40">
        <v>2538</v>
      </c>
      <c r="B2440" s="36">
        <v>115</v>
      </c>
      <c r="C2440" s="37">
        <v>128</v>
      </c>
      <c r="D2440" s="34">
        <v>138.38798798799235</v>
      </c>
    </row>
    <row r="2441" spans="1:4" x14ac:dyDescent="0.3">
      <c r="A2441" s="40">
        <v>2539</v>
      </c>
      <c r="B2441" s="36">
        <v>115</v>
      </c>
      <c r="C2441" s="37">
        <v>128</v>
      </c>
      <c r="D2441" s="34">
        <v>138.37162162162599</v>
      </c>
    </row>
    <row r="2442" spans="1:4" x14ac:dyDescent="0.3">
      <c r="A2442" s="40">
        <v>2540</v>
      </c>
      <c r="B2442" s="36">
        <v>115</v>
      </c>
      <c r="C2442" s="37">
        <v>128</v>
      </c>
      <c r="D2442" s="34">
        <v>138.35525525525964</v>
      </c>
    </row>
    <row r="2443" spans="1:4" x14ac:dyDescent="0.3">
      <c r="A2443" s="40">
        <v>2541</v>
      </c>
      <c r="B2443" s="36">
        <v>115</v>
      </c>
      <c r="C2443" s="37">
        <v>128</v>
      </c>
      <c r="D2443" s="34">
        <v>138.33888888889328</v>
      </c>
    </row>
    <row r="2444" spans="1:4" x14ac:dyDescent="0.3">
      <c r="A2444" s="40">
        <v>2542</v>
      </c>
      <c r="B2444" s="36">
        <v>115</v>
      </c>
      <c r="C2444" s="37">
        <v>128</v>
      </c>
      <c r="D2444" s="34">
        <v>138.32252252252692</v>
      </c>
    </row>
    <row r="2445" spans="1:4" x14ac:dyDescent="0.3">
      <c r="A2445" s="40">
        <v>2543</v>
      </c>
      <c r="B2445" s="36">
        <v>115</v>
      </c>
      <c r="C2445" s="37">
        <v>128</v>
      </c>
      <c r="D2445" s="34">
        <v>138.30615615616057</v>
      </c>
    </row>
    <row r="2446" spans="1:4" x14ac:dyDescent="0.3">
      <c r="A2446" s="40">
        <v>2544</v>
      </c>
      <c r="B2446" s="36">
        <v>115</v>
      </c>
      <c r="C2446" s="37">
        <v>128</v>
      </c>
      <c r="D2446" s="34">
        <v>138.28978978979421</v>
      </c>
    </row>
    <row r="2447" spans="1:4" x14ac:dyDescent="0.3">
      <c r="A2447" s="40">
        <v>2545</v>
      </c>
      <c r="B2447" s="36">
        <v>115</v>
      </c>
      <c r="C2447" s="37">
        <v>128</v>
      </c>
      <c r="D2447" s="34">
        <v>138.27342342342786</v>
      </c>
    </row>
    <row r="2448" spans="1:4" x14ac:dyDescent="0.3">
      <c r="A2448" s="40">
        <v>2546</v>
      </c>
      <c r="B2448" s="36">
        <v>115</v>
      </c>
      <c r="C2448" s="37">
        <v>128</v>
      </c>
      <c r="D2448" s="34">
        <v>138.2570570570615</v>
      </c>
    </row>
    <row r="2449" spans="1:4" x14ac:dyDescent="0.3">
      <c r="A2449" s="40">
        <v>2547</v>
      </c>
      <c r="B2449" s="36">
        <v>115</v>
      </c>
      <c r="C2449" s="37">
        <v>128</v>
      </c>
      <c r="D2449" s="34">
        <v>138.24069069069515</v>
      </c>
    </row>
    <row r="2450" spans="1:4" x14ac:dyDescent="0.3">
      <c r="A2450" s="40">
        <v>2548</v>
      </c>
      <c r="B2450" s="36">
        <v>115</v>
      </c>
      <c r="C2450" s="37">
        <v>128</v>
      </c>
      <c r="D2450" s="34">
        <v>138.22432432432879</v>
      </c>
    </row>
    <row r="2451" spans="1:4" x14ac:dyDescent="0.3">
      <c r="A2451" s="40">
        <v>2549</v>
      </c>
      <c r="B2451" s="36">
        <v>115</v>
      </c>
      <c r="C2451" s="37">
        <v>128</v>
      </c>
      <c r="D2451" s="34">
        <v>138.20795795796244</v>
      </c>
    </row>
    <row r="2452" spans="1:4" x14ac:dyDescent="0.3">
      <c r="A2452" s="40">
        <v>2550</v>
      </c>
      <c r="B2452" s="36">
        <v>115</v>
      </c>
      <c r="C2452" s="37">
        <v>128</v>
      </c>
      <c r="D2452" s="34">
        <v>138.19159159159608</v>
      </c>
    </row>
    <row r="2453" spans="1:4" x14ac:dyDescent="0.3">
      <c r="A2453" s="40">
        <v>2551</v>
      </c>
      <c r="B2453" s="36">
        <v>115</v>
      </c>
      <c r="C2453" s="37">
        <v>128</v>
      </c>
      <c r="D2453" s="34">
        <v>138.17522522522972</v>
      </c>
    </row>
    <row r="2454" spans="1:4" x14ac:dyDescent="0.3">
      <c r="A2454" s="40">
        <v>2552</v>
      </c>
      <c r="B2454" s="36">
        <v>115</v>
      </c>
      <c r="C2454" s="37">
        <v>128</v>
      </c>
      <c r="D2454" s="34">
        <v>138.15885885886337</v>
      </c>
    </row>
    <row r="2455" spans="1:4" x14ac:dyDescent="0.3">
      <c r="A2455" s="40">
        <v>2553</v>
      </c>
      <c r="B2455" s="36">
        <v>115</v>
      </c>
      <c r="C2455" s="37">
        <v>128</v>
      </c>
      <c r="D2455" s="34">
        <v>138.14249249249701</v>
      </c>
    </row>
    <row r="2456" spans="1:4" x14ac:dyDescent="0.3">
      <c r="A2456" s="40">
        <v>2554</v>
      </c>
      <c r="B2456" s="36">
        <v>115</v>
      </c>
      <c r="C2456" s="37">
        <v>128</v>
      </c>
      <c r="D2456" s="34">
        <v>138.12612612613066</v>
      </c>
    </row>
    <row r="2457" spans="1:4" x14ac:dyDescent="0.3">
      <c r="A2457" s="40">
        <v>2555</v>
      </c>
      <c r="B2457" s="36">
        <v>115</v>
      </c>
      <c r="C2457" s="37">
        <v>128</v>
      </c>
      <c r="D2457" s="34">
        <v>138.1097597597643</v>
      </c>
    </row>
    <row r="2458" spans="1:4" x14ac:dyDescent="0.3">
      <c r="A2458" s="40">
        <v>2556</v>
      </c>
      <c r="B2458" s="36">
        <v>115</v>
      </c>
      <c r="C2458" s="37">
        <v>128</v>
      </c>
      <c r="D2458" s="34">
        <v>138.09339339339795</v>
      </c>
    </row>
    <row r="2459" spans="1:4" x14ac:dyDescent="0.3">
      <c r="A2459" s="40">
        <v>2557</v>
      </c>
      <c r="B2459" s="36">
        <v>115</v>
      </c>
      <c r="C2459" s="37">
        <v>128</v>
      </c>
      <c r="D2459" s="34">
        <v>138.07702702703159</v>
      </c>
    </row>
    <row r="2460" spans="1:4" x14ac:dyDescent="0.3">
      <c r="A2460" s="40">
        <v>2558</v>
      </c>
      <c r="B2460" s="36">
        <v>115</v>
      </c>
      <c r="C2460" s="37">
        <v>128</v>
      </c>
      <c r="D2460" s="34">
        <v>138.06066066066523</v>
      </c>
    </row>
    <row r="2461" spans="1:4" x14ac:dyDescent="0.3">
      <c r="A2461" s="40">
        <v>2559</v>
      </c>
      <c r="B2461" s="36">
        <v>115</v>
      </c>
      <c r="C2461" s="37">
        <v>128</v>
      </c>
      <c r="D2461" s="34">
        <v>138.04429429429888</v>
      </c>
    </row>
    <row r="2462" spans="1:4" x14ac:dyDescent="0.3">
      <c r="A2462" s="40">
        <v>2560</v>
      </c>
      <c r="B2462" s="36">
        <v>115</v>
      </c>
      <c r="C2462" s="37">
        <v>128</v>
      </c>
      <c r="D2462" s="34">
        <v>138.02792792793252</v>
      </c>
    </row>
    <row r="2463" spans="1:4" x14ac:dyDescent="0.3">
      <c r="A2463" s="40">
        <v>2561</v>
      </c>
      <c r="B2463" s="36">
        <v>115</v>
      </c>
      <c r="C2463" s="37">
        <v>128</v>
      </c>
      <c r="D2463" s="34">
        <v>138.01156156156617</v>
      </c>
    </row>
    <row r="2464" spans="1:4" x14ac:dyDescent="0.3">
      <c r="A2464" s="40">
        <v>2562</v>
      </c>
      <c r="B2464" s="36">
        <v>115</v>
      </c>
      <c r="C2464" s="37">
        <v>128</v>
      </c>
      <c r="D2464" s="34">
        <v>137.99519519519981</v>
      </c>
    </row>
    <row r="2465" spans="1:4" x14ac:dyDescent="0.3">
      <c r="A2465" s="40">
        <v>2563</v>
      </c>
      <c r="B2465" s="36">
        <v>115</v>
      </c>
      <c r="C2465" s="37">
        <v>128</v>
      </c>
      <c r="D2465" s="34">
        <v>137.97882882883346</v>
      </c>
    </row>
    <row r="2466" spans="1:4" x14ac:dyDescent="0.3">
      <c r="A2466" s="40">
        <v>2564</v>
      </c>
      <c r="B2466" s="36">
        <v>115</v>
      </c>
      <c r="C2466" s="37">
        <v>128</v>
      </c>
      <c r="D2466" s="34">
        <v>137.9624624624671</v>
      </c>
    </row>
    <row r="2467" spans="1:4" x14ac:dyDescent="0.3">
      <c r="A2467" s="40">
        <v>2565</v>
      </c>
      <c r="B2467" s="36">
        <v>115</v>
      </c>
      <c r="C2467" s="37">
        <v>128</v>
      </c>
      <c r="D2467" s="34">
        <v>137.94609609610075</v>
      </c>
    </row>
    <row r="2468" spans="1:4" x14ac:dyDescent="0.3">
      <c r="A2468" s="40">
        <v>2566</v>
      </c>
      <c r="B2468" s="36">
        <v>115</v>
      </c>
      <c r="C2468" s="37">
        <v>128</v>
      </c>
      <c r="D2468" s="34">
        <v>137.92972972973439</v>
      </c>
    </row>
    <row r="2469" spans="1:4" x14ac:dyDescent="0.3">
      <c r="A2469" s="40">
        <v>2567</v>
      </c>
      <c r="B2469" s="36">
        <v>115</v>
      </c>
      <c r="C2469" s="37">
        <v>128</v>
      </c>
      <c r="D2469" s="34">
        <v>137.91336336336803</v>
      </c>
    </row>
    <row r="2470" spans="1:4" x14ac:dyDescent="0.3">
      <c r="A2470" s="40">
        <v>2568</v>
      </c>
      <c r="B2470" s="36">
        <v>115</v>
      </c>
      <c r="C2470" s="37">
        <v>128</v>
      </c>
      <c r="D2470" s="34">
        <v>137.89699699700168</v>
      </c>
    </row>
    <row r="2471" spans="1:4" x14ac:dyDescent="0.3">
      <c r="A2471" s="40">
        <v>2569</v>
      </c>
      <c r="B2471" s="36">
        <v>115</v>
      </c>
      <c r="C2471" s="37">
        <v>128</v>
      </c>
      <c r="D2471" s="34">
        <v>137.88063063063532</v>
      </c>
    </row>
    <row r="2472" spans="1:4" x14ac:dyDescent="0.3">
      <c r="A2472" s="40">
        <v>2570</v>
      </c>
      <c r="B2472" s="36">
        <v>115</v>
      </c>
      <c r="C2472" s="37">
        <v>128</v>
      </c>
      <c r="D2472" s="34">
        <v>137.86426426426897</v>
      </c>
    </row>
    <row r="2473" spans="1:4" x14ac:dyDescent="0.3">
      <c r="A2473" s="40">
        <v>2571</v>
      </c>
      <c r="B2473" s="36">
        <v>115</v>
      </c>
      <c r="C2473" s="37">
        <v>128</v>
      </c>
      <c r="D2473" s="34">
        <v>137.84789789790261</v>
      </c>
    </row>
    <row r="2474" spans="1:4" x14ac:dyDescent="0.3">
      <c r="A2474" s="40">
        <v>2572</v>
      </c>
      <c r="B2474" s="36">
        <v>115</v>
      </c>
      <c r="C2474" s="37">
        <v>128</v>
      </c>
      <c r="D2474" s="34">
        <v>137.83153153153626</v>
      </c>
    </row>
    <row r="2475" spans="1:4" x14ac:dyDescent="0.3">
      <c r="A2475" s="40">
        <v>2573</v>
      </c>
      <c r="B2475" s="36">
        <v>115</v>
      </c>
      <c r="C2475" s="37">
        <v>128</v>
      </c>
      <c r="D2475" s="34">
        <v>137.8151651651699</v>
      </c>
    </row>
    <row r="2476" spans="1:4" x14ac:dyDescent="0.3">
      <c r="A2476" s="40">
        <v>2574</v>
      </c>
      <c r="B2476" s="36">
        <v>115</v>
      </c>
      <c r="C2476" s="37">
        <v>128</v>
      </c>
      <c r="D2476" s="34">
        <v>137.79879879880355</v>
      </c>
    </row>
    <row r="2477" spans="1:4" x14ac:dyDescent="0.3">
      <c r="A2477" s="40">
        <v>2575</v>
      </c>
      <c r="B2477" s="36">
        <v>115</v>
      </c>
      <c r="C2477" s="37">
        <v>128</v>
      </c>
      <c r="D2477" s="34">
        <v>137.78243243243719</v>
      </c>
    </row>
    <row r="2478" spans="1:4" x14ac:dyDescent="0.3">
      <c r="A2478" s="40">
        <v>2576</v>
      </c>
      <c r="B2478" s="36">
        <v>115</v>
      </c>
      <c r="C2478" s="37">
        <v>128</v>
      </c>
      <c r="D2478" s="34">
        <v>137.76606606607083</v>
      </c>
    </row>
    <row r="2479" spans="1:4" x14ac:dyDescent="0.3">
      <c r="A2479" s="40">
        <v>2577</v>
      </c>
      <c r="B2479" s="36">
        <v>115</v>
      </c>
      <c r="C2479" s="37">
        <v>128</v>
      </c>
      <c r="D2479" s="34">
        <v>137.74969969970448</v>
      </c>
    </row>
    <row r="2480" spans="1:4" x14ac:dyDescent="0.3">
      <c r="A2480" s="40">
        <v>2578</v>
      </c>
      <c r="B2480" s="36">
        <v>115</v>
      </c>
      <c r="C2480" s="37">
        <v>128</v>
      </c>
      <c r="D2480" s="34">
        <v>137.73333333333812</v>
      </c>
    </row>
    <row r="2481" spans="1:4" x14ac:dyDescent="0.3">
      <c r="A2481" s="40">
        <v>2579</v>
      </c>
      <c r="B2481" s="36">
        <v>115</v>
      </c>
      <c r="C2481" s="37">
        <v>128</v>
      </c>
      <c r="D2481" s="34">
        <v>137.71696696697177</v>
      </c>
    </row>
    <row r="2482" spans="1:4" x14ac:dyDescent="0.3">
      <c r="A2482" s="40">
        <v>2580</v>
      </c>
      <c r="B2482" s="36">
        <v>115</v>
      </c>
      <c r="C2482" s="37">
        <v>128</v>
      </c>
      <c r="D2482" s="34">
        <v>137.70060060060541</v>
      </c>
    </row>
    <row r="2483" spans="1:4" x14ac:dyDescent="0.3">
      <c r="A2483" s="40">
        <v>2581</v>
      </c>
      <c r="B2483" s="36">
        <v>115</v>
      </c>
      <c r="C2483" s="37">
        <v>128</v>
      </c>
      <c r="D2483" s="34">
        <v>137.68423423423906</v>
      </c>
    </row>
    <row r="2484" spans="1:4" x14ac:dyDescent="0.3">
      <c r="A2484" s="40">
        <v>2582</v>
      </c>
      <c r="B2484" s="36">
        <v>115</v>
      </c>
      <c r="C2484" s="37">
        <v>128</v>
      </c>
      <c r="D2484" s="34">
        <v>137.6678678678727</v>
      </c>
    </row>
    <row r="2485" spans="1:4" x14ac:dyDescent="0.3">
      <c r="A2485" s="40">
        <v>2583</v>
      </c>
      <c r="B2485" s="36">
        <v>115</v>
      </c>
      <c r="C2485" s="37">
        <v>128</v>
      </c>
      <c r="D2485" s="34">
        <v>137.65150150150635</v>
      </c>
    </row>
    <row r="2486" spans="1:4" x14ac:dyDescent="0.3">
      <c r="A2486" s="40">
        <v>2584</v>
      </c>
      <c r="B2486" s="36">
        <v>115</v>
      </c>
      <c r="C2486" s="37">
        <v>128</v>
      </c>
      <c r="D2486" s="34">
        <v>137.63513513513999</v>
      </c>
    </row>
    <row r="2487" spans="1:4" x14ac:dyDescent="0.3">
      <c r="A2487" s="40">
        <v>2585</v>
      </c>
      <c r="B2487" s="36">
        <v>115</v>
      </c>
      <c r="C2487" s="37">
        <v>128</v>
      </c>
      <c r="D2487" s="34">
        <v>137.61876876877363</v>
      </c>
    </row>
    <row r="2488" spans="1:4" x14ac:dyDescent="0.3">
      <c r="A2488" s="40">
        <v>2586</v>
      </c>
      <c r="B2488" s="36">
        <v>115</v>
      </c>
      <c r="C2488" s="37">
        <v>128</v>
      </c>
      <c r="D2488" s="34">
        <v>137.60240240240728</v>
      </c>
    </row>
    <row r="2489" spans="1:4" x14ac:dyDescent="0.3">
      <c r="A2489" s="40">
        <v>2587</v>
      </c>
      <c r="B2489" s="36">
        <v>115</v>
      </c>
      <c r="C2489" s="37">
        <v>128</v>
      </c>
      <c r="D2489" s="34">
        <v>137.58603603604092</v>
      </c>
    </row>
    <row r="2490" spans="1:4" x14ac:dyDescent="0.3">
      <c r="A2490" s="40">
        <v>2588</v>
      </c>
      <c r="B2490" s="36">
        <v>115</v>
      </c>
      <c r="C2490" s="37">
        <v>128</v>
      </c>
      <c r="D2490" s="34">
        <v>137.56966966967457</v>
      </c>
    </row>
    <row r="2491" spans="1:4" x14ac:dyDescent="0.3">
      <c r="A2491" s="40">
        <v>2589</v>
      </c>
      <c r="B2491" s="36">
        <v>115</v>
      </c>
      <c r="C2491" s="37">
        <v>128</v>
      </c>
      <c r="D2491" s="34">
        <v>137.55330330330821</v>
      </c>
    </row>
    <row r="2492" spans="1:4" x14ac:dyDescent="0.3">
      <c r="A2492" s="40">
        <v>2590</v>
      </c>
      <c r="B2492" s="36">
        <v>115</v>
      </c>
      <c r="C2492" s="37">
        <v>128</v>
      </c>
      <c r="D2492" s="34">
        <v>137.53693693694186</v>
      </c>
    </row>
    <row r="2493" spans="1:4" x14ac:dyDescent="0.3">
      <c r="A2493" s="40">
        <v>2591</v>
      </c>
      <c r="B2493" s="36">
        <v>115</v>
      </c>
      <c r="C2493" s="37">
        <v>128</v>
      </c>
      <c r="D2493" s="34">
        <v>137.5205705705755</v>
      </c>
    </row>
    <row r="2494" spans="1:4" x14ac:dyDescent="0.3">
      <c r="A2494" s="40">
        <v>2592</v>
      </c>
      <c r="B2494" s="36">
        <v>115</v>
      </c>
      <c r="C2494" s="37">
        <v>128</v>
      </c>
      <c r="D2494" s="34">
        <v>137.50420420420915</v>
      </c>
    </row>
    <row r="2495" spans="1:4" x14ac:dyDescent="0.3">
      <c r="A2495" s="40">
        <v>2593</v>
      </c>
      <c r="B2495" s="36">
        <v>115</v>
      </c>
      <c r="C2495" s="37">
        <v>128</v>
      </c>
      <c r="D2495" s="34">
        <v>137.48783783784279</v>
      </c>
    </row>
    <row r="2496" spans="1:4" x14ac:dyDescent="0.3">
      <c r="A2496" s="40">
        <v>2594</v>
      </c>
      <c r="B2496" s="36">
        <v>115</v>
      </c>
      <c r="C2496" s="37">
        <v>128</v>
      </c>
      <c r="D2496" s="34">
        <v>137.47147147147643</v>
      </c>
    </row>
    <row r="2497" spans="1:4" x14ac:dyDescent="0.3">
      <c r="A2497" s="40">
        <v>2595</v>
      </c>
      <c r="B2497" s="36">
        <v>115</v>
      </c>
      <c r="C2497" s="37">
        <v>128</v>
      </c>
      <c r="D2497" s="34">
        <v>137.45510510511008</v>
      </c>
    </row>
    <row r="2498" spans="1:4" x14ac:dyDescent="0.3">
      <c r="A2498" s="40">
        <v>2596</v>
      </c>
      <c r="B2498" s="36">
        <v>115</v>
      </c>
      <c r="C2498" s="37">
        <v>128</v>
      </c>
      <c r="D2498" s="34">
        <v>137.43873873874372</v>
      </c>
    </row>
    <row r="2499" spans="1:4" x14ac:dyDescent="0.3">
      <c r="A2499" s="40">
        <v>2597</v>
      </c>
      <c r="B2499" s="36">
        <v>115</v>
      </c>
      <c r="C2499" s="37">
        <v>128</v>
      </c>
      <c r="D2499" s="34">
        <v>137.42237237237737</v>
      </c>
    </row>
    <row r="2500" spans="1:4" x14ac:dyDescent="0.3">
      <c r="A2500" s="40">
        <v>2598</v>
      </c>
      <c r="B2500" s="36">
        <v>115</v>
      </c>
      <c r="C2500" s="37">
        <v>128</v>
      </c>
      <c r="D2500" s="34">
        <v>137.40600600601101</v>
      </c>
    </row>
    <row r="2501" spans="1:4" x14ac:dyDescent="0.3">
      <c r="A2501" s="40">
        <v>2599</v>
      </c>
      <c r="B2501" s="36">
        <v>115</v>
      </c>
      <c r="C2501" s="37">
        <v>128</v>
      </c>
      <c r="D2501" s="34">
        <v>137.38963963964466</v>
      </c>
    </row>
    <row r="2502" spans="1:4" x14ac:dyDescent="0.3">
      <c r="A2502" s="41">
        <v>2600</v>
      </c>
      <c r="B2502" s="36">
        <v>115</v>
      </c>
      <c r="C2502" s="37">
        <v>128</v>
      </c>
      <c r="D2502" s="37">
        <v>137.3732732732783</v>
      </c>
    </row>
    <row r="2503" spans="1:4" x14ac:dyDescent="0.3">
      <c r="A2503" s="40">
        <v>2601</v>
      </c>
      <c r="B2503" s="36">
        <v>115</v>
      </c>
      <c r="C2503" s="37">
        <v>128</v>
      </c>
      <c r="D2503" s="34">
        <v>137.35690690691195</v>
      </c>
    </row>
    <row r="2504" spans="1:4" x14ac:dyDescent="0.3">
      <c r="A2504" s="40">
        <v>2602</v>
      </c>
      <c r="B2504" s="36">
        <v>115</v>
      </c>
      <c r="C2504" s="37">
        <v>128</v>
      </c>
      <c r="D2504" s="34">
        <v>137.34054054054559</v>
      </c>
    </row>
    <row r="2505" spans="1:4" x14ac:dyDescent="0.3">
      <c r="A2505" s="40">
        <v>2603</v>
      </c>
      <c r="B2505" s="36">
        <v>115</v>
      </c>
      <c r="C2505" s="37">
        <v>128</v>
      </c>
      <c r="D2505" s="34">
        <v>137.32417417417923</v>
      </c>
    </row>
    <row r="2506" spans="1:4" x14ac:dyDescent="0.3">
      <c r="A2506" s="40">
        <v>2604</v>
      </c>
      <c r="B2506" s="36">
        <v>115</v>
      </c>
      <c r="C2506" s="37">
        <v>128</v>
      </c>
      <c r="D2506" s="34">
        <v>137.30780780781288</v>
      </c>
    </row>
    <row r="2507" spans="1:4" x14ac:dyDescent="0.3">
      <c r="A2507" s="40">
        <v>2605</v>
      </c>
      <c r="B2507" s="36">
        <v>115</v>
      </c>
      <c r="C2507" s="37">
        <v>128</v>
      </c>
      <c r="D2507" s="34">
        <v>137.29144144144652</v>
      </c>
    </row>
    <row r="2508" spans="1:4" x14ac:dyDescent="0.3">
      <c r="A2508" s="40">
        <v>2606</v>
      </c>
      <c r="B2508" s="36">
        <v>115</v>
      </c>
      <c r="C2508" s="37">
        <v>128</v>
      </c>
      <c r="D2508" s="34">
        <v>137.27507507508017</v>
      </c>
    </row>
    <row r="2509" spans="1:4" x14ac:dyDescent="0.3">
      <c r="A2509" s="40">
        <v>2607</v>
      </c>
      <c r="B2509" s="36">
        <v>115</v>
      </c>
      <c r="C2509" s="37">
        <v>128</v>
      </c>
      <c r="D2509" s="34">
        <v>137.25870870871381</v>
      </c>
    </row>
    <row r="2510" spans="1:4" x14ac:dyDescent="0.3">
      <c r="A2510" s="40">
        <v>2608</v>
      </c>
      <c r="B2510" s="36">
        <v>115</v>
      </c>
      <c r="C2510" s="37">
        <v>128</v>
      </c>
      <c r="D2510" s="34">
        <v>137.24234234234746</v>
      </c>
    </row>
    <row r="2511" spans="1:4" x14ac:dyDescent="0.3">
      <c r="A2511" s="40">
        <v>2609</v>
      </c>
      <c r="B2511" s="36">
        <v>115</v>
      </c>
      <c r="C2511" s="37">
        <v>128</v>
      </c>
      <c r="D2511" s="34">
        <v>137.2259759759811</v>
      </c>
    </row>
    <row r="2512" spans="1:4" x14ac:dyDescent="0.3">
      <c r="A2512" s="40">
        <v>2610</v>
      </c>
      <c r="B2512" s="36">
        <v>115</v>
      </c>
      <c r="C2512" s="37">
        <v>128</v>
      </c>
      <c r="D2512" s="34">
        <v>137.20960960961474</v>
      </c>
    </row>
    <row r="2513" spans="1:4" x14ac:dyDescent="0.3">
      <c r="A2513" s="40">
        <v>2611</v>
      </c>
      <c r="B2513" s="36">
        <v>115</v>
      </c>
      <c r="C2513" s="37">
        <v>128</v>
      </c>
      <c r="D2513" s="34">
        <v>137.19324324324839</v>
      </c>
    </row>
    <row r="2514" spans="1:4" x14ac:dyDescent="0.3">
      <c r="A2514" s="40">
        <v>2612</v>
      </c>
      <c r="B2514" s="36">
        <v>115</v>
      </c>
      <c r="C2514" s="37">
        <v>128</v>
      </c>
      <c r="D2514" s="34">
        <v>137.17687687688203</v>
      </c>
    </row>
    <row r="2515" spans="1:4" x14ac:dyDescent="0.3">
      <c r="A2515" s="40">
        <v>2613</v>
      </c>
      <c r="B2515" s="36">
        <v>115</v>
      </c>
      <c r="C2515" s="37">
        <v>128</v>
      </c>
      <c r="D2515" s="34">
        <v>137.16051051051568</v>
      </c>
    </row>
    <row r="2516" spans="1:4" x14ac:dyDescent="0.3">
      <c r="A2516" s="40">
        <v>2614</v>
      </c>
      <c r="B2516" s="36">
        <v>115</v>
      </c>
      <c r="C2516" s="37">
        <v>128</v>
      </c>
      <c r="D2516" s="34">
        <v>137.14414414414932</v>
      </c>
    </row>
    <row r="2517" spans="1:4" x14ac:dyDescent="0.3">
      <c r="A2517" s="40">
        <v>2615</v>
      </c>
      <c r="B2517" s="36">
        <v>115</v>
      </c>
      <c r="C2517" s="37">
        <v>128</v>
      </c>
      <c r="D2517" s="34">
        <v>137.12777777778297</v>
      </c>
    </row>
    <row r="2518" spans="1:4" x14ac:dyDescent="0.3">
      <c r="A2518" s="40">
        <v>2616</v>
      </c>
      <c r="B2518" s="36">
        <v>115</v>
      </c>
      <c r="C2518" s="37">
        <v>128</v>
      </c>
      <c r="D2518" s="34">
        <v>137.11141141141661</v>
      </c>
    </row>
    <row r="2519" spans="1:4" x14ac:dyDescent="0.3">
      <c r="A2519" s="40">
        <v>2617</v>
      </c>
      <c r="B2519" s="36">
        <v>115</v>
      </c>
      <c r="C2519" s="37">
        <v>128</v>
      </c>
      <c r="D2519" s="34">
        <v>137.09504504505026</v>
      </c>
    </row>
    <row r="2520" spans="1:4" x14ac:dyDescent="0.3">
      <c r="A2520" s="40">
        <v>2618</v>
      </c>
      <c r="B2520" s="36">
        <v>115</v>
      </c>
      <c r="C2520" s="37">
        <v>128</v>
      </c>
      <c r="D2520" s="34">
        <v>137.0786786786839</v>
      </c>
    </row>
    <row r="2521" spans="1:4" x14ac:dyDescent="0.3">
      <c r="A2521" s="40">
        <v>2619</v>
      </c>
      <c r="B2521" s="36">
        <v>115</v>
      </c>
      <c r="C2521" s="37">
        <v>128</v>
      </c>
      <c r="D2521" s="34">
        <v>137.06231231231754</v>
      </c>
    </row>
    <row r="2522" spans="1:4" x14ac:dyDescent="0.3">
      <c r="A2522" s="40">
        <v>2620</v>
      </c>
      <c r="B2522" s="36">
        <v>115</v>
      </c>
      <c r="C2522" s="37">
        <v>128</v>
      </c>
      <c r="D2522" s="34">
        <v>137.04594594595119</v>
      </c>
    </row>
    <row r="2523" spans="1:4" x14ac:dyDescent="0.3">
      <c r="A2523" s="40">
        <v>2621</v>
      </c>
      <c r="B2523" s="36">
        <v>115</v>
      </c>
      <c r="C2523" s="37">
        <v>128</v>
      </c>
      <c r="D2523" s="34">
        <v>137.02957957958483</v>
      </c>
    </row>
    <row r="2524" spans="1:4" x14ac:dyDescent="0.3">
      <c r="A2524" s="40">
        <v>2622</v>
      </c>
      <c r="B2524" s="36">
        <v>115</v>
      </c>
      <c r="C2524" s="37">
        <v>128</v>
      </c>
      <c r="D2524" s="34">
        <v>137.01321321321848</v>
      </c>
    </row>
    <row r="2525" spans="1:4" x14ac:dyDescent="0.3">
      <c r="A2525" s="40">
        <v>2623</v>
      </c>
      <c r="B2525" s="36">
        <v>115</v>
      </c>
      <c r="C2525" s="37">
        <v>128</v>
      </c>
      <c r="D2525" s="34">
        <v>136.99684684685212</v>
      </c>
    </row>
    <row r="2526" spans="1:4" x14ac:dyDescent="0.3">
      <c r="A2526" s="40">
        <v>2624</v>
      </c>
      <c r="B2526" s="36">
        <v>115</v>
      </c>
      <c r="C2526" s="37">
        <v>128</v>
      </c>
      <c r="D2526" s="34">
        <v>136.98048048048577</v>
      </c>
    </row>
    <row r="2527" spans="1:4" x14ac:dyDescent="0.3">
      <c r="A2527" s="40">
        <v>2625</v>
      </c>
      <c r="B2527" s="36">
        <v>115</v>
      </c>
      <c r="C2527" s="37">
        <v>128</v>
      </c>
      <c r="D2527" s="34">
        <v>136.96411411411941</v>
      </c>
    </row>
    <row r="2528" spans="1:4" x14ac:dyDescent="0.3">
      <c r="A2528" s="40">
        <v>2626</v>
      </c>
      <c r="B2528" s="36">
        <v>115</v>
      </c>
      <c r="C2528" s="37">
        <v>128</v>
      </c>
      <c r="D2528" s="34">
        <v>136.94774774775306</v>
      </c>
    </row>
    <row r="2529" spans="1:4" x14ac:dyDescent="0.3">
      <c r="A2529" s="40">
        <v>2627</v>
      </c>
      <c r="B2529" s="36">
        <v>115</v>
      </c>
      <c r="C2529" s="37">
        <v>128</v>
      </c>
      <c r="D2529" s="34">
        <v>136.9313813813867</v>
      </c>
    </row>
    <row r="2530" spans="1:4" x14ac:dyDescent="0.3">
      <c r="A2530" s="40">
        <v>2628</v>
      </c>
      <c r="B2530" s="36">
        <v>115</v>
      </c>
      <c r="C2530" s="37">
        <v>128</v>
      </c>
      <c r="D2530" s="34">
        <v>136.91501501502034</v>
      </c>
    </row>
    <row r="2531" spans="1:4" x14ac:dyDescent="0.3">
      <c r="A2531" s="40">
        <v>2629</v>
      </c>
      <c r="B2531" s="36">
        <v>115</v>
      </c>
      <c r="C2531" s="37">
        <v>128</v>
      </c>
      <c r="D2531" s="34">
        <v>136.89864864865399</v>
      </c>
    </row>
    <row r="2532" spans="1:4" x14ac:dyDescent="0.3">
      <c r="A2532" s="40">
        <v>2630</v>
      </c>
      <c r="B2532" s="36">
        <v>115</v>
      </c>
      <c r="C2532" s="37">
        <v>128</v>
      </c>
      <c r="D2532" s="34">
        <v>136.88228228228763</v>
      </c>
    </row>
    <row r="2533" spans="1:4" x14ac:dyDescent="0.3">
      <c r="A2533" s="40">
        <v>2631</v>
      </c>
      <c r="B2533" s="36">
        <v>115</v>
      </c>
      <c r="C2533" s="37">
        <v>128</v>
      </c>
      <c r="D2533" s="34">
        <v>136.86591591592128</v>
      </c>
    </row>
    <row r="2534" spans="1:4" x14ac:dyDescent="0.3">
      <c r="A2534" s="40">
        <v>2632</v>
      </c>
      <c r="B2534" s="36">
        <v>115</v>
      </c>
      <c r="C2534" s="37">
        <v>128</v>
      </c>
      <c r="D2534" s="34">
        <v>136.84954954955492</v>
      </c>
    </row>
    <row r="2535" spans="1:4" x14ac:dyDescent="0.3">
      <c r="A2535" s="40">
        <v>2633</v>
      </c>
      <c r="B2535" s="36">
        <v>115</v>
      </c>
      <c r="C2535" s="37">
        <v>128</v>
      </c>
      <c r="D2535" s="34">
        <v>136.83318318318857</v>
      </c>
    </row>
    <row r="2536" spans="1:4" x14ac:dyDescent="0.3">
      <c r="A2536" s="40">
        <v>2634</v>
      </c>
      <c r="B2536" s="36">
        <v>115</v>
      </c>
      <c r="C2536" s="37">
        <v>128</v>
      </c>
      <c r="D2536" s="34">
        <v>136.81681681682221</v>
      </c>
    </row>
    <row r="2537" spans="1:4" x14ac:dyDescent="0.3">
      <c r="A2537" s="40">
        <v>2635</v>
      </c>
      <c r="B2537" s="36">
        <v>115</v>
      </c>
      <c r="C2537" s="37">
        <v>128</v>
      </c>
      <c r="D2537" s="34">
        <v>136.80045045045586</v>
      </c>
    </row>
    <row r="2538" spans="1:4" x14ac:dyDescent="0.3">
      <c r="A2538" s="40">
        <v>2636</v>
      </c>
      <c r="B2538" s="36">
        <v>115</v>
      </c>
      <c r="C2538" s="37">
        <v>128</v>
      </c>
      <c r="D2538" s="34">
        <v>136.7840840840895</v>
      </c>
    </row>
    <row r="2539" spans="1:4" x14ac:dyDescent="0.3">
      <c r="A2539" s="40">
        <v>2637</v>
      </c>
      <c r="B2539" s="36">
        <v>115</v>
      </c>
      <c r="C2539" s="37">
        <v>128</v>
      </c>
      <c r="D2539" s="34">
        <v>136.76771771772314</v>
      </c>
    </row>
    <row r="2540" spans="1:4" x14ac:dyDescent="0.3">
      <c r="A2540" s="40">
        <v>2638</v>
      </c>
      <c r="B2540" s="36">
        <v>115</v>
      </c>
      <c r="C2540" s="37">
        <v>128</v>
      </c>
      <c r="D2540" s="34">
        <v>136.75135135135679</v>
      </c>
    </row>
    <row r="2541" spans="1:4" x14ac:dyDescent="0.3">
      <c r="A2541" s="40">
        <v>2639</v>
      </c>
      <c r="B2541" s="36">
        <v>115</v>
      </c>
      <c r="C2541" s="37">
        <v>128</v>
      </c>
      <c r="D2541" s="34">
        <v>136.73498498499043</v>
      </c>
    </row>
    <row r="2542" spans="1:4" x14ac:dyDescent="0.3">
      <c r="A2542" s="40">
        <v>2640</v>
      </c>
      <c r="B2542" s="36">
        <v>115</v>
      </c>
      <c r="C2542" s="37">
        <v>128</v>
      </c>
      <c r="D2542" s="34">
        <v>136.71861861862408</v>
      </c>
    </row>
    <row r="2543" spans="1:4" x14ac:dyDescent="0.3">
      <c r="A2543" s="40">
        <v>2641</v>
      </c>
      <c r="B2543" s="36">
        <v>115</v>
      </c>
      <c r="C2543" s="37">
        <v>128</v>
      </c>
      <c r="D2543" s="34">
        <v>136.70225225225772</v>
      </c>
    </row>
    <row r="2544" spans="1:4" x14ac:dyDescent="0.3">
      <c r="A2544" s="40">
        <v>2642</v>
      </c>
      <c r="B2544" s="36">
        <v>115</v>
      </c>
      <c r="C2544" s="37">
        <v>128</v>
      </c>
      <c r="D2544" s="34">
        <v>136.68588588589137</v>
      </c>
    </row>
    <row r="2545" spans="1:4" x14ac:dyDescent="0.3">
      <c r="A2545" s="40">
        <v>2643</v>
      </c>
      <c r="B2545" s="36">
        <v>115</v>
      </c>
      <c r="C2545" s="37">
        <v>128</v>
      </c>
      <c r="D2545" s="34">
        <v>136.66951951952501</v>
      </c>
    </row>
    <row r="2546" spans="1:4" x14ac:dyDescent="0.3">
      <c r="A2546" s="40">
        <v>2644</v>
      </c>
      <c r="B2546" s="36">
        <v>115</v>
      </c>
      <c r="C2546" s="37">
        <v>128</v>
      </c>
      <c r="D2546" s="34">
        <v>136.65315315315866</v>
      </c>
    </row>
    <row r="2547" spans="1:4" x14ac:dyDescent="0.3">
      <c r="A2547" s="40">
        <v>2645</v>
      </c>
      <c r="B2547" s="36">
        <v>115</v>
      </c>
      <c r="C2547" s="37">
        <v>128</v>
      </c>
      <c r="D2547" s="34">
        <v>136.6367867867923</v>
      </c>
    </row>
    <row r="2548" spans="1:4" x14ac:dyDescent="0.3">
      <c r="A2548" s="40">
        <v>2646</v>
      </c>
      <c r="B2548" s="36">
        <v>115</v>
      </c>
      <c r="C2548" s="37">
        <v>128</v>
      </c>
      <c r="D2548" s="34">
        <v>136.62042042042594</v>
      </c>
    </row>
    <row r="2549" spans="1:4" x14ac:dyDescent="0.3">
      <c r="A2549" s="40">
        <v>2647</v>
      </c>
      <c r="B2549" s="36">
        <v>115</v>
      </c>
      <c r="C2549" s="37">
        <v>128</v>
      </c>
      <c r="D2549" s="34">
        <v>136.60405405405959</v>
      </c>
    </row>
    <row r="2550" spans="1:4" x14ac:dyDescent="0.3">
      <c r="A2550" s="40">
        <v>2648</v>
      </c>
      <c r="B2550" s="36">
        <v>115</v>
      </c>
      <c r="C2550" s="37">
        <v>128</v>
      </c>
      <c r="D2550" s="34">
        <v>136.58768768769323</v>
      </c>
    </row>
    <row r="2551" spans="1:4" x14ac:dyDescent="0.3">
      <c r="A2551" s="40">
        <v>2649</v>
      </c>
      <c r="B2551" s="36">
        <v>115</v>
      </c>
      <c r="C2551" s="37">
        <v>128</v>
      </c>
      <c r="D2551" s="34">
        <v>136.57132132132688</v>
      </c>
    </row>
    <row r="2552" spans="1:4" x14ac:dyDescent="0.3">
      <c r="A2552" s="40">
        <v>2650</v>
      </c>
      <c r="B2552" s="36">
        <v>115</v>
      </c>
      <c r="C2552" s="37">
        <v>128</v>
      </c>
      <c r="D2552" s="34">
        <v>136.55495495496052</v>
      </c>
    </row>
    <row r="2553" spans="1:4" x14ac:dyDescent="0.3">
      <c r="A2553" s="40">
        <v>2651</v>
      </c>
      <c r="B2553" s="36">
        <v>115</v>
      </c>
      <c r="C2553" s="37">
        <v>128</v>
      </c>
      <c r="D2553" s="34">
        <v>136.53858858859417</v>
      </c>
    </row>
    <row r="2554" spans="1:4" x14ac:dyDescent="0.3">
      <c r="A2554" s="40">
        <v>2652</v>
      </c>
      <c r="B2554" s="36">
        <v>115</v>
      </c>
      <c r="C2554" s="37">
        <v>128</v>
      </c>
      <c r="D2554" s="34">
        <v>136.52222222222781</v>
      </c>
    </row>
    <row r="2555" spans="1:4" x14ac:dyDescent="0.3">
      <c r="A2555" s="40">
        <v>2653</v>
      </c>
      <c r="B2555" s="36">
        <v>115</v>
      </c>
      <c r="C2555" s="37">
        <v>128</v>
      </c>
      <c r="D2555" s="34">
        <v>136.50585585586145</v>
      </c>
    </row>
    <row r="2556" spans="1:4" x14ac:dyDescent="0.3">
      <c r="A2556" s="40">
        <v>2654</v>
      </c>
      <c r="B2556" s="36">
        <v>115</v>
      </c>
      <c r="C2556" s="37">
        <v>128</v>
      </c>
      <c r="D2556" s="34">
        <v>136.4894894894951</v>
      </c>
    </row>
    <row r="2557" spans="1:4" x14ac:dyDescent="0.3">
      <c r="A2557" s="40">
        <v>2655</v>
      </c>
      <c r="B2557" s="36">
        <v>115</v>
      </c>
      <c r="C2557" s="37">
        <v>128</v>
      </c>
      <c r="D2557" s="34">
        <v>136.47312312312874</v>
      </c>
    </row>
    <row r="2558" spans="1:4" x14ac:dyDescent="0.3">
      <c r="A2558" s="40">
        <v>2656</v>
      </c>
      <c r="B2558" s="36">
        <v>115</v>
      </c>
      <c r="C2558" s="37">
        <v>128</v>
      </c>
      <c r="D2558" s="34">
        <v>136.45675675676239</v>
      </c>
    </row>
    <row r="2559" spans="1:4" x14ac:dyDescent="0.3">
      <c r="A2559" s="40">
        <v>2657</v>
      </c>
      <c r="B2559" s="36">
        <v>115</v>
      </c>
      <c r="C2559" s="37">
        <v>128</v>
      </c>
      <c r="D2559" s="34">
        <v>136.44039039039603</v>
      </c>
    </row>
    <row r="2560" spans="1:4" x14ac:dyDescent="0.3">
      <c r="A2560" s="40">
        <v>2658</v>
      </c>
      <c r="B2560" s="36">
        <v>115</v>
      </c>
      <c r="C2560" s="37">
        <v>128</v>
      </c>
      <c r="D2560" s="34">
        <v>136.42402402402968</v>
      </c>
    </row>
    <row r="2561" spans="1:4" x14ac:dyDescent="0.3">
      <c r="A2561" s="40">
        <v>2659</v>
      </c>
      <c r="B2561" s="36">
        <v>115</v>
      </c>
      <c r="C2561" s="37">
        <v>128</v>
      </c>
      <c r="D2561" s="34">
        <v>136.40765765766332</v>
      </c>
    </row>
    <row r="2562" spans="1:4" x14ac:dyDescent="0.3">
      <c r="A2562" s="40">
        <v>2660</v>
      </c>
      <c r="B2562" s="36">
        <v>115</v>
      </c>
      <c r="C2562" s="37">
        <v>128</v>
      </c>
      <c r="D2562" s="34">
        <v>136.39129129129697</v>
      </c>
    </row>
    <row r="2563" spans="1:4" x14ac:dyDescent="0.3">
      <c r="A2563" s="40">
        <v>2661</v>
      </c>
      <c r="B2563" s="36">
        <v>115</v>
      </c>
      <c r="C2563" s="37">
        <v>128</v>
      </c>
      <c r="D2563" s="34">
        <v>136.37492492493061</v>
      </c>
    </row>
    <row r="2564" spans="1:4" x14ac:dyDescent="0.3">
      <c r="A2564" s="40">
        <v>2662</v>
      </c>
      <c r="B2564" s="36">
        <v>115</v>
      </c>
      <c r="C2564" s="37">
        <v>128</v>
      </c>
      <c r="D2564" s="34">
        <v>136.35855855856425</v>
      </c>
    </row>
    <row r="2565" spans="1:4" x14ac:dyDescent="0.3">
      <c r="A2565" s="40">
        <v>2663</v>
      </c>
      <c r="B2565" s="36">
        <v>115</v>
      </c>
      <c r="C2565" s="37">
        <v>128</v>
      </c>
      <c r="D2565" s="34">
        <v>136.3421921921979</v>
      </c>
    </row>
    <row r="2566" spans="1:4" x14ac:dyDescent="0.3">
      <c r="A2566" s="40">
        <v>2664</v>
      </c>
      <c r="B2566" s="36">
        <v>115</v>
      </c>
      <c r="C2566" s="37">
        <v>128</v>
      </c>
      <c r="D2566" s="34">
        <v>136.32582582583154</v>
      </c>
    </row>
    <row r="2567" spans="1:4" x14ac:dyDescent="0.3">
      <c r="A2567" s="40">
        <v>2665</v>
      </c>
      <c r="B2567" s="36">
        <v>115</v>
      </c>
      <c r="C2567" s="37">
        <v>128</v>
      </c>
      <c r="D2567" s="34">
        <v>136.30945945946519</v>
      </c>
    </row>
    <row r="2568" spans="1:4" x14ac:dyDescent="0.3">
      <c r="A2568" s="40">
        <v>2666</v>
      </c>
      <c r="B2568" s="36">
        <v>115</v>
      </c>
      <c r="C2568" s="37">
        <v>128</v>
      </c>
      <c r="D2568" s="34">
        <v>136.29309309309883</v>
      </c>
    </row>
    <row r="2569" spans="1:4" x14ac:dyDescent="0.3">
      <c r="A2569" s="40">
        <v>2667</v>
      </c>
      <c r="B2569" s="36">
        <v>115</v>
      </c>
      <c r="C2569" s="37">
        <v>128</v>
      </c>
      <c r="D2569" s="34">
        <v>136.27672672673248</v>
      </c>
    </row>
    <row r="2570" spans="1:4" x14ac:dyDescent="0.3">
      <c r="A2570" s="40">
        <v>2668</v>
      </c>
      <c r="B2570" s="36">
        <v>115</v>
      </c>
      <c r="C2570" s="37">
        <v>128</v>
      </c>
      <c r="D2570" s="34">
        <v>136.26036036036612</v>
      </c>
    </row>
    <row r="2571" spans="1:4" x14ac:dyDescent="0.3">
      <c r="A2571" s="40">
        <v>2669</v>
      </c>
      <c r="B2571" s="36">
        <v>115</v>
      </c>
      <c r="C2571" s="37">
        <v>128</v>
      </c>
      <c r="D2571" s="34">
        <v>136.24399399399977</v>
      </c>
    </row>
    <row r="2572" spans="1:4" x14ac:dyDescent="0.3">
      <c r="A2572" s="40">
        <v>2670</v>
      </c>
      <c r="B2572" s="36">
        <v>115</v>
      </c>
      <c r="C2572" s="37">
        <v>128</v>
      </c>
      <c r="D2572" s="34">
        <v>136.22762762763341</v>
      </c>
    </row>
    <row r="2573" spans="1:4" x14ac:dyDescent="0.3">
      <c r="A2573" s="40">
        <v>2671</v>
      </c>
      <c r="B2573" s="36">
        <v>115</v>
      </c>
      <c r="C2573" s="37">
        <v>128</v>
      </c>
      <c r="D2573" s="34">
        <v>136.21126126126705</v>
      </c>
    </row>
    <row r="2574" spans="1:4" x14ac:dyDescent="0.3">
      <c r="A2574" s="40">
        <v>2672</v>
      </c>
      <c r="B2574" s="36">
        <v>115</v>
      </c>
      <c r="C2574" s="37">
        <v>128</v>
      </c>
      <c r="D2574" s="34">
        <v>136.1948948949007</v>
      </c>
    </row>
    <row r="2575" spans="1:4" x14ac:dyDescent="0.3">
      <c r="A2575" s="40">
        <v>2673</v>
      </c>
      <c r="B2575" s="36">
        <v>115</v>
      </c>
      <c r="C2575" s="37">
        <v>128</v>
      </c>
      <c r="D2575" s="34">
        <v>136.17852852853434</v>
      </c>
    </row>
    <row r="2576" spans="1:4" x14ac:dyDescent="0.3">
      <c r="A2576" s="40">
        <v>2674</v>
      </c>
      <c r="B2576" s="36">
        <v>115</v>
      </c>
      <c r="C2576" s="37">
        <v>128</v>
      </c>
      <c r="D2576" s="34">
        <v>136.16216216216799</v>
      </c>
    </row>
    <row r="2577" spans="1:4" x14ac:dyDescent="0.3">
      <c r="A2577" s="40">
        <v>2675</v>
      </c>
      <c r="B2577" s="36">
        <v>115</v>
      </c>
      <c r="C2577" s="37">
        <v>128</v>
      </c>
      <c r="D2577" s="34">
        <v>136.14579579580163</v>
      </c>
    </row>
    <row r="2578" spans="1:4" x14ac:dyDescent="0.3">
      <c r="A2578" s="40">
        <v>2676</v>
      </c>
      <c r="B2578" s="36">
        <v>115</v>
      </c>
      <c r="C2578" s="37">
        <v>128</v>
      </c>
      <c r="D2578" s="34">
        <v>136.12942942943528</v>
      </c>
    </row>
    <row r="2579" spans="1:4" x14ac:dyDescent="0.3">
      <c r="A2579" s="40">
        <v>2677</v>
      </c>
      <c r="B2579" s="36">
        <v>115</v>
      </c>
      <c r="C2579" s="37">
        <v>128</v>
      </c>
      <c r="D2579" s="34">
        <v>136.11306306306892</v>
      </c>
    </row>
    <row r="2580" spans="1:4" x14ac:dyDescent="0.3">
      <c r="A2580" s="40">
        <v>2678</v>
      </c>
      <c r="B2580" s="36">
        <v>115</v>
      </c>
      <c r="C2580" s="37">
        <v>128</v>
      </c>
      <c r="D2580" s="34">
        <v>136.09669669670257</v>
      </c>
    </row>
    <row r="2581" spans="1:4" x14ac:dyDescent="0.3">
      <c r="A2581" s="40">
        <v>2679</v>
      </c>
      <c r="B2581" s="36">
        <v>115</v>
      </c>
      <c r="C2581" s="37">
        <v>128</v>
      </c>
      <c r="D2581" s="34">
        <v>136.08033033033621</v>
      </c>
    </row>
    <row r="2582" spans="1:4" x14ac:dyDescent="0.3">
      <c r="A2582" s="40">
        <v>2680</v>
      </c>
      <c r="B2582" s="36">
        <v>115</v>
      </c>
      <c r="C2582" s="37">
        <v>128</v>
      </c>
      <c r="D2582" s="34">
        <v>136.06396396396985</v>
      </c>
    </row>
    <row r="2583" spans="1:4" x14ac:dyDescent="0.3">
      <c r="A2583" s="40">
        <v>2681</v>
      </c>
      <c r="B2583" s="36">
        <v>115</v>
      </c>
      <c r="C2583" s="37">
        <v>128</v>
      </c>
      <c r="D2583" s="34">
        <v>136.0475975976035</v>
      </c>
    </row>
    <row r="2584" spans="1:4" x14ac:dyDescent="0.3">
      <c r="A2584" s="40">
        <v>2682</v>
      </c>
      <c r="B2584" s="36">
        <v>115</v>
      </c>
      <c r="C2584" s="37">
        <v>128</v>
      </c>
      <c r="D2584" s="34">
        <v>136.03123123123714</v>
      </c>
    </row>
    <row r="2585" spans="1:4" x14ac:dyDescent="0.3">
      <c r="A2585" s="40">
        <v>2683</v>
      </c>
      <c r="B2585" s="36">
        <v>115</v>
      </c>
      <c r="C2585" s="37">
        <v>128</v>
      </c>
      <c r="D2585" s="34">
        <v>136.01486486487079</v>
      </c>
    </row>
    <row r="2586" spans="1:4" x14ac:dyDescent="0.3">
      <c r="A2586" s="40">
        <v>2684</v>
      </c>
      <c r="B2586" s="36">
        <v>115</v>
      </c>
      <c r="C2586" s="37">
        <v>128</v>
      </c>
      <c r="D2586" s="34">
        <v>135.99849849850443</v>
      </c>
    </row>
    <row r="2587" spans="1:4" x14ac:dyDescent="0.3">
      <c r="A2587" s="40">
        <v>2685</v>
      </c>
      <c r="B2587" s="36">
        <v>115</v>
      </c>
      <c r="C2587" s="37">
        <v>128</v>
      </c>
      <c r="D2587" s="34">
        <v>135.98213213213808</v>
      </c>
    </row>
    <row r="2588" spans="1:4" x14ac:dyDescent="0.3">
      <c r="A2588" s="40">
        <v>2686</v>
      </c>
      <c r="B2588" s="36">
        <v>115</v>
      </c>
      <c r="C2588" s="37">
        <v>128</v>
      </c>
      <c r="D2588" s="34">
        <v>135.96576576577172</v>
      </c>
    </row>
    <row r="2589" spans="1:4" x14ac:dyDescent="0.3">
      <c r="A2589" s="40">
        <v>2687</v>
      </c>
      <c r="B2589" s="36">
        <v>115</v>
      </c>
      <c r="C2589" s="37">
        <v>128</v>
      </c>
      <c r="D2589" s="34">
        <v>135.94939939940537</v>
      </c>
    </row>
    <row r="2590" spans="1:4" x14ac:dyDescent="0.3">
      <c r="A2590" s="40">
        <v>2688</v>
      </c>
      <c r="B2590" s="36">
        <v>115</v>
      </c>
      <c r="C2590" s="37">
        <v>128</v>
      </c>
      <c r="D2590" s="34">
        <v>135.93303303303901</v>
      </c>
    </row>
    <row r="2591" spans="1:4" x14ac:dyDescent="0.3">
      <c r="A2591" s="40">
        <v>2689</v>
      </c>
      <c r="B2591" s="36">
        <v>115</v>
      </c>
      <c r="C2591" s="37">
        <v>128</v>
      </c>
      <c r="D2591" s="34">
        <v>135.91666666667265</v>
      </c>
    </row>
    <row r="2592" spans="1:4" x14ac:dyDescent="0.3">
      <c r="A2592" s="40">
        <v>2690</v>
      </c>
      <c r="B2592" s="36">
        <v>115</v>
      </c>
      <c r="C2592" s="37">
        <v>128</v>
      </c>
      <c r="D2592" s="34">
        <v>135.9003003003063</v>
      </c>
    </row>
    <row r="2593" spans="1:4" x14ac:dyDescent="0.3">
      <c r="A2593" s="40">
        <v>2691</v>
      </c>
      <c r="B2593" s="36">
        <v>115</v>
      </c>
      <c r="C2593" s="37">
        <v>128</v>
      </c>
      <c r="D2593" s="34">
        <v>135.88393393393994</v>
      </c>
    </row>
    <row r="2594" spans="1:4" x14ac:dyDescent="0.3">
      <c r="A2594" s="40">
        <v>2692</v>
      </c>
      <c r="B2594" s="36">
        <v>115</v>
      </c>
      <c r="C2594" s="37">
        <v>128</v>
      </c>
      <c r="D2594" s="34">
        <v>135.86756756757359</v>
      </c>
    </row>
    <row r="2595" spans="1:4" x14ac:dyDescent="0.3">
      <c r="A2595" s="40">
        <v>2693</v>
      </c>
      <c r="B2595" s="36">
        <v>115</v>
      </c>
      <c r="C2595" s="37">
        <v>128</v>
      </c>
      <c r="D2595" s="34">
        <v>135.85120120120723</v>
      </c>
    </row>
    <row r="2596" spans="1:4" x14ac:dyDescent="0.3">
      <c r="A2596" s="40">
        <v>2694</v>
      </c>
      <c r="B2596" s="36">
        <v>115</v>
      </c>
      <c r="C2596" s="37">
        <v>128</v>
      </c>
      <c r="D2596" s="34">
        <v>135.83483483484088</v>
      </c>
    </row>
    <row r="2597" spans="1:4" x14ac:dyDescent="0.3">
      <c r="A2597" s="40">
        <v>2695</v>
      </c>
      <c r="B2597" s="36">
        <v>115</v>
      </c>
      <c r="C2597" s="37">
        <v>128</v>
      </c>
      <c r="D2597" s="34">
        <v>135.81846846847452</v>
      </c>
    </row>
    <row r="2598" spans="1:4" x14ac:dyDescent="0.3">
      <c r="A2598" s="40">
        <v>2696</v>
      </c>
      <c r="B2598" s="36">
        <v>115</v>
      </c>
      <c r="C2598" s="37">
        <v>128</v>
      </c>
      <c r="D2598" s="34">
        <v>135.80210210210817</v>
      </c>
    </row>
    <row r="2599" spans="1:4" x14ac:dyDescent="0.3">
      <c r="A2599" s="40">
        <v>2697</v>
      </c>
      <c r="B2599" s="36">
        <v>115</v>
      </c>
      <c r="C2599" s="37">
        <v>128</v>
      </c>
      <c r="D2599" s="34">
        <v>135.78573573574181</v>
      </c>
    </row>
    <row r="2600" spans="1:4" x14ac:dyDescent="0.3">
      <c r="A2600" s="40">
        <v>2698</v>
      </c>
      <c r="B2600" s="36">
        <v>115</v>
      </c>
      <c r="C2600" s="37">
        <v>128</v>
      </c>
      <c r="D2600" s="34">
        <v>135.76936936937545</v>
      </c>
    </row>
    <row r="2601" spans="1:4" x14ac:dyDescent="0.3">
      <c r="A2601" s="40">
        <v>2699</v>
      </c>
      <c r="B2601" s="36">
        <v>115</v>
      </c>
      <c r="C2601" s="37">
        <v>128</v>
      </c>
      <c r="D2601" s="34">
        <v>135.7530030030091</v>
      </c>
    </row>
    <row r="2602" spans="1:4" x14ac:dyDescent="0.3">
      <c r="A2602" s="41">
        <v>2700</v>
      </c>
      <c r="B2602" s="36">
        <v>115</v>
      </c>
      <c r="C2602" s="37">
        <v>128</v>
      </c>
      <c r="D2602" s="37">
        <v>135.73663663664274</v>
      </c>
    </row>
    <row r="2603" spans="1:4" x14ac:dyDescent="0.3">
      <c r="A2603" s="40">
        <v>2701</v>
      </c>
      <c r="B2603" s="36">
        <v>115</v>
      </c>
      <c r="C2603" s="37">
        <v>128</v>
      </c>
      <c r="D2603" s="34">
        <v>135.72027027027639</v>
      </c>
    </row>
    <row r="2604" spans="1:4" x14ac:dyDescent="0.3">
      <c r="A2604" s="40">
        <v>2702</v>
      </c>
      <c r="B2604" s="36">
        <v>115</v>
      </c>
      <c r="C2604" s="37">
        <v>128</v>
      </c>
      <c r="D2604" s="34">
        <v>135.70390390391003</v>
      </c>
    </row>
    <row r="2605" spans="1:4" x14ac:dyDescent="0.3">
      <c r="A2605" s="40">
        <v>2703</v>
      </c>
      <c r="B2605" s="36">
        <v>115</v>
      </c>
      <c r="C2605" s="37">
        <v>128</v>
      </c>
      <c r="D2605" s="34">
        <v>135.68753753754368</v>
      </c>
    </row>
    <row r="2606" spans="1:4" x14ac:dyDescent="0.3">
      <c r="A2606" s="40">
        <v>2704</v>
      </c>
      <c r="B2606" s="36">
        <v>115</v>
      </c>
      <c r="C2606" s="37">
        <v>128</v>
      </c>
      <c r="D2606" s="34">
        <v>135.67117117117732</v>
      </c>
    </row>
    <row r="2607" spans="1:4" x14ac:dyDescent="0.3">
      <c r="A2607" s="40">
        <v>2705</v>
      </c>
      <c r="B2607" s="36">
        <v>115</v>
      </c>
      <c r="C2607" s="37">
        <v>128</v>
      </c>
      <c r="D2607" s="34">
        <v>135.65480480481096</v>
      </c>
    </row>
    <row r="2608" spans="1:4" x14ac:dyDescent="0.3">
      <c r="A2608" s="40">
        <v>2706</v>
      </c>
      <c r="B2608" s="36">
        <v>115</v>
      </c>
      <c r="C2608" s="37">
        <v>128</v>
      </c>
      <c r="D2608" s="34">
        <v>135.63843843844461</v>
      </c>
    </row>
    <row r="2609" spans="1:4" x14ac:dyDescent="0.3">
      <c r="A2609" s="40">
        <v>2707</v>
      </c>
      <c r="B2609" s="36">
        <v>115</v>
      </c>
      <c r="C2609" s="37">
        <v>128</v>
      </c>
      <c r="D2609" s="34">
        <v>135.62207207207825</v>
      </c>
    </row>
    <row r="2610" spans="1:4" x14ac:dyDescent="0.3">
      <c r="A2610" s="40">
        <v>2708</v>
      </c>
      <c r="B2610" s="36">
        <v>115</v>
      </c>
      <c r="C2610" s="37">
        <v>128</v>
      </c>
      <c r="D2610" s="34">
        <v>135.6057057057119</v>
      </c>
    </row>
    <row r="2611" spans="1:4" x14ac:dyDescent="0.3">
      <c r="A2611" s="40">
        <v>2709</v>
      </c>
      <c r="B2611" s="36">
        <v>115</v>
      </c>
      <c r="C2611" s="37">
        <v>128</v>
      </c>
      <c r="D2611" s="34">
        <v>135.58933933934554</v>
      </c>
    </row>
    <row r="2612" spans="1:4" x14ac:dyDescent="0.3">
      <c r="A2612" s="40">
        <v>2710</v>
      </c>
      <c r="B2612" s="36">
        <v>115</v>
      </c>
      <c r="C2612" s="37">
        <v>128</v>
      </c>
      <c r="D2612" s="34">
        <v>135.57297297297919</v>
      </c>
    </row>
    <row r="2613" spans="1:4" x14ac:dyDescent="0.3">
      <c r="A2613" s="40">
        <v>2711</v>
      </c>
      <c r="B2613" s="36">
        <v>115</v>
      </c>
      <c r="C2613" s="37">
        <v>128</v>
      </c>
      <c r="D2613" s="34">
        <v>135.55660660661283</v>
      </c>
    </row>
    <row r="2614" spans="1:4" x14ac:dyDescent="0.3">
      <c r="A2614" s="40">
        <v>2712</v>
      </c>
      <c r="B2614" s="36">
        <v>115</v>
      </c>
      <c r="C2614" s="37">
        <v>128</v>
      </c>
      <c r="D2614" s="34">
        <v>135.54024024024648</v>
      </c>
    </row>
    <row r="2615" spans="1:4" x14ac:dyDescent="0.3">
      <c r="A2615" s="40">
        <v>2713</v>
      </c>
      <c r="B2615" s="36">
        <v>115</v>
      </c>
      <c r="C2615" s="37">
        <v>128</v>
      </c>
      <c r="D2615" s="34">
        <v>135.52387387388012</v>
      </c>
    </row>
    <row r="2616" spans="1:4" x14ac:dyDescent="0.3">
      <c r="A2616" s="40">
        <v>2714</v>
      </c>
      <c r="B2616" s="36">
        <v>115</v>
      </c>
      <c r="C2616" s="37">
        <v>128</v>
      </c>
      <c r="D2616" s="34">
        <v>135.50750750751376</v>
      </c>
    </row>
    <row r="2617" spans="1:4" x14ac:dyDescent="0.3">
      <c r="A2617" s="40">
        <v>2715</v>
      </c>
      <c r="B2617" s="36">
        <v>115</v>
      </c>
      <c r="C2617" s="37">
        <v>128</v>
      </c>
      <c r="D2617" s="34">
        <v>135.49114114114741</v>
      </c>
    </row>
    <row r="2618" spans="1:4" x14ac:dyDescent="0.3">
      <c r="A2618" s="40">
        <v>2716</v>
      </c>
      <c r="B2618" s="36">
        <v>115</v>
      </c>
      <c r="C2618" s="37">
        <v>128</v>
      </c>
      <c r="D2618" s="34">
        <v>135.47477477478105</v>
      </c>
    </row>
    <row r="2619" spans="1:4" x14ac:dyDescent="0.3">
      <c r="A2619" s="40">
        <v>2717</v>
      </c>
      <c r="B2619" s="36">
        <v>115</v>
      </c>
      <c r="C2619" s="37">
        <v>128</v>
      </c>
      <c r="D2619" s="34">
        <v>135.4584084084147</v>
      </c>
    </row>
    <row r="2620" spans="1:4" x14ac:dyDescent="0.3">
      <c r="A2620" s="40">
        <v>2718</v>
      </c>
      <c r="B2620" s="36">
        <v>115</v>
      </c>
      <c r="C2620" s="37">
        <v>128</v>
      </c>
      <c r="D2620" s="34">
        <v>135.44204204204834</v>
      </c>
    </row>
    <row r="2621" spans="1:4" x14ac:dyDescent="0.3">
      <c r="A2621" s="40">
        <v>2719</v>
      </c>
      <c r="B2621" s="36">
        <v>115</v>
      </c>
      <c r="C2621" s="37">
        <v>128</v>
      </c>
      <c r="D2621" s="34">
        <v>135.42567567568199</v>
      </c>
    </row>
    <row r="2622" spans="1:4" x14ac:dyDescent="0.3">
      <c r="A2622" s="40">
        <v>2720</v>
      </c>
      <c r="B2622" s="36">
        <v>115</v>
      </c>
      <c r="C2622" s="37">
        <v>128</v>
      </c>
      <c r="D2622" s="34">
        <v>135.40930930931563</v>
      </c>
    </row>
    <row r="2623" spans="1:4" x14ac:dyDescent="0.3">
      <c r="A2623" s="40">
        <v>2721</v>
      </c>
      <c r="B2623" s="36">
        <v>115</v>
      </c>
      <c r="C2623" s="37">
        <v>128</v>
      </c>
      <c r="D2623" s="34">
        <v>135.39294294294928</v>
      </c>
    </row>
    <row r="2624" spans="1:4" x14ac:dyDescent="0.3">
      <c r="A2624" s="40">
        <v>2722</v>
      </c>
      <c r="B2624" s="36">
        <v>115</v>
      </c>
      <c r="C2624" s="37">
        <v>128</v>
      </c>
      <c r="D2624" s="34">
        <v>135.37657657658292</v>
      </c>
    </row>
    <row r="2625" spans="1:4" x14ac:dyDescent="0.3">
      <c r="A2625" s="40">
        <v>2723</v>
      </c>
      <c r="B2625" s="36">
        <v>115</v>
      </c>
      <c r="C2625" s="37">
        <v>128</v>
      </c>
      <c r="D2625" s="34">
        <v>135.36021021021656</v>
      </c>
    </row>
    <row r="2626" spans="1:4" x14ac:dyDescent="0.3">
      <c r="A2626" s="40">
        <v>2724</v>
      </c>
      <c r="B2626" s="36">
        <v>115</v>
      </c>
      <c r="C2626" s="37">
        <v>128</v>
      </c>
      <c r="D2626" s="34">
        <v>135.34384384385021</v>
      </c>
    </row>
    <row r="2627" spans="1:4" x14ac:dyDescent="0.3">
      <c r="A2627" s="40">
        <v>2725</v>
      </c>
      <c r="B2627" s="36">
        <v>115</v>
      </c>
      <c r="C2627" s="37">
        <v>128</v>
      </c>
      <c r="D2627" s="34">
        <v>135.32747747748385</v>
      </c>
    </row>
    <row r="2628" spans="1:4" x14ac:dyDescent="0.3">
      <c r="A2628" s="40">
        <v>2726</v>
      </c>
      <c r="B2628" s="36">
        <v>115</v>
      </c>
      <c r="C2628" s="37">
        <v>128</v>
      </c>
      <c r="D2628" s="34">
        <v>135.3111111111175</v>
      </c>
    </row>
    <row r="2629" spans="1:4" x14ac:dyDescent="0.3">
      <c r="A2629" s="40">
        <v>2727</v>
      </c>
      <c r="B2629" s="36">
        <v>115</v>
      </c>
      <c r="C2629" s="37">
        <v>128</v>
      </c>
      <c r="D2629" s="34">
        <v>135.29474474475114</v>
      </c>
    </row>
    <row r="2630" spans="1:4" x14ac:dyDescent="0.3">
      <c r="A2630" s="40">
        <v>2728</v>
      </c>
      <c r="B2630" s="36">
        <v>115</v>
      </c>
      <c r="C2630" s="37">
        <v>128</v>
      </c>
      <c r="D2630" s="34">
        <v>135.27837837838479</v>
      </c>
    </row>
    <row r="2631" spans="1:4" x14ac:dyDescent="0.3">
      <c r="A2631" s="40">
        <v>2729</v>
      </c>
      <c r="B2631" s="36">
        <v>115</v>
      </c>
      <c r="C2631" s="37">
        <v>128</v>
      </c>
      <c r="D2631" s="34">
        <v>135.26201201201843</v>
      </c>
    </row>
    <row r="2632" spans="1:4" x14ac:dyDescent="0.3">
      <c r="A2632" s="40">
        <v>2730</v>
      </c>
      <c r="B2632" s="36">
        <v>115</v>
      </c>
      <c r="C2632" s="37">
        <v>128</v>
      </c>
      <c r="D2632" s="34">
        <v>135.24564564565208</v>
      </c>
    </row>
    <row r="2633" spans="1:4" x14ac:dyDescent="0.3">
      <c r="A2633" s="40">
        <v>2731</v>
      </c>
      <c r="B2633" s="36">
        <v>115</v>
      </c>
      <c r="C2633" s="37">
        <v>128</v>
      </c>
      <c r="D2633" s="34">
        <v>135.22927927928572</v>
      </c>
    </row>
    <row r="2634" spans="1:4" x14ac:dyDescent="0.3">
      <c r="A2634" s="40">
        <v>2732</v>
      </c>
      <c r="B2634" s="36">
        <v>115</v>
      </c>
      <c r="C2634" s="37">
        <v>128</v>
      </c>
      <c r="D2634" s="34">
        <v>135.21291291291936</v>
      </c>
    </row>
    <row r="2635" spans="1:4" x14ac:dyDescent="0.3">
      <c r="A2635" s="40">
        <v>2733</v>
      </c>
      <c r="B2635" s="36">
        <v>115</v>
      </c>
      <c r="C2635" s="37">
        <v>128</v>
      </c>
      <c r="D2635" s="34">
        <v>135.19654654655301</v>
      </c>
    </row>
    <row r="2636" spans="1:4" x14ac:dyDescent="0.3">
      <c r="A2636" s="40">
        <v>2734</v>
      </c>
      <c r="B2636" s="36">
        <v>115</v>
      </c>
      <c r="C2636" s="37">
        <v>128</v>
      </c>
      <c r="D2636" s="34">
        <v>135.18018018018665</v>
      </c>
    </row>
    <row r="2637" spans="1:4" x14ac:dyDescent="0.3">
      <c r="A2637" s="40">
        <v>2735</v>
      </c>
      <c r="B2637" s="36">
        <v>115</v>
      </c>
      <c r="C2637" s="37">
        <v>128</v>
      </c>
      <c r="D2637" s="34">
        <v>135.1638138138203</v>
      </c>
    </row>
    <row r="2638" spans="1:4" x14ac:dyDescent="0.3">
      <c r="A2638" s="40">
        <v>2736</v>
      </c>
      <c r="B2638" s="36">
        <v>115</v>
      </c>
      <c r="C2638" s="37">
        <v>128</v>
      </c>
      <c r="D2638" s="34">
        <v>135.14744744745394</v>
      </c>
    </row>
    <row r="2639" spans="1:4" x14ac:dyDescent="0.3">
      <c r="A2639" s="40">
        <v>2737</v>
      </c>
      <c r="B2639" s="36">
        <v>115</v>
      </c>
      <c r="C2639" s="37">
        <v>128</v>
      </c>
      <c r="D2639" s="34">
        <v>135.13108108108759</v>
      </c>
    </row>
    <row r="2640" spans="1:4" x14ac:dyDescent="0.3">
      <c r="A2640" s="40">
        <v>2738</v>
      </c>
      <c r="B2640" s="36">
        <v>115</v>
      </c>
      <c r="C2640" s="37">
        <v>128</v>
      </c>
      <c r="D2640" s="34">
        <v>135.11471471472123</v>
      </c>
    </row>
    <row r="2641" spans="1:4" x14ac:dyDescent="0.3">
      <c r="A2641" s="40">
        <v>2739</v>
      </c>
      <c r="B2641" s="36">
        <v>115</v>
      </c>
      <c r="C2641" s="37">
        <v>128</v>
      </c>
      <c r="D2641" s="34">
        <v>135.09834834835488</v>
      </c>
    </row>
    <row r="2642" spans="1:4" x14ac:dyDescent="0.3">
      <c r="A2642" s="40">
        <v>2740</v>
      </c>
      <c r="B2642" s="36">
        <v>115</v>
      </c>
      <c r="C2642" s="37">
        <v>128</v>
      </c>
      <c r="D2642" s="34">
        <v>135.08198198198852</v>
      </c>
    </row>
    <row r="2643" spans="1:4" x14ac:dyDescent="0.3">
      <c r="A2643" s="40">
        <v>2741</v>
      </c>
      <c r="B2643" s="36">
        <v>115</v>
      </c>
      <c r="C2643" s="37">
        <v>128</v>
      </c>
      <c r="D2643" s="34">
        <v>135.06561561562216</v>
      </c>
    </row>
    <row r="2644" spans="1:4" x14ac:dyDescent="0.3">
      <c r="A2644" s="40">
        <v>2742</v>
      </c>
      <c r="B2644" s="36">
        <v>115</v>
      </c>
      <c r="C2644" s="37">
        <v>128</v>
      </c>
      <c r="D2644" s="34">
        <v>135.04924924925581</v>
      </c>
    </row>
    <row r="2645" spans="1:4" x14ac:dyDescent="0.3">
      <c r="A2645" s="40">
        <v>2743</v>
      </c>
      <c r="B2645" s="36">
        <v>115</v>
      </c>
      <c r="C2645" s="37">
        <v>128</v>
      </c>
      <c r="D2645" s="34">
        <v>135.03288288288945</v>
      </c>
    </row>
    <row r="2646" spans="1:4" x14ac:dyDescent="0.3">
      <c r="A2646" s="40">
        <v>2744</v>
      </c>
      <c r="B2646" s="36">
        <v>115</v>
      </c>
      <c r="C2646" s="37">
        <v>128</v>
      </c>
      <c r="D2646" s="34">
        <v>135.0165165165231</v>
      </c>
    </row>
    <row r="2647" spans="1:4" x14ac:dyDescent="0.3">
      <c r="A2647" s="40">
        <v>2745</v>
      </c>
      <c r="B2647" s="36">
        <v>115</v>
      </c>
      <c r="C2647" s="37">
        <v>128</v>
      </c>
      <c r="D2647" s="34">
        <v>135.00015015015674</v>
      </c>
    </row>
    <row r="2648" spans="1:4" x14ac:dyDescent="0.3">
      <c r="A2648" s="40">
        <v>2746</v>
      </c>
      <c r="B2648" s="36">
        <v>115</v>
      </c>
      <c r="C2648" s="37">
        <v>128</v>
      </c>
      <c r="D2648" s="34">
        <v>134.98378378379039</v>
      </c>
    </row>
    <row r="2649" spans="1:4" x14ac:dyDescent="0.3">
      <c r="A2649" s="40">
        <v>2747</v>
      </c>
      <c r="B2649" s="36">
        <v>115</v>
      </c>
      <c r="C2649" s="37">
        <v>128</v>
      </c>
      <c r="D2649" s="34">
        <v>134.96741741742403</v>
      </c>
    </row>
    <row r="2650" spans="1:4" x14ac:dyDescent="0.3">
      <c r="A2650" s="40">
        <v>2748</v>
      </c>
      <c r="B2650" s="36">
        <v>115</v>
      </c>
      <c r="C2650" s="37">
        <v>128</v>
      </c>
      <c r="D2650" s="34">
        <v>134.95105105105768</v>
      </c>
    </row>
    <row r="2651" spans="1:4" x14ac:dyDescent="0.3">
      <c r="A2651" s="40">
        <v>2749</v>
      </c>
      <c r="B2651" s="36">
        <v>115</v>
      </c>
      <c r="C2651" s="37">
        <v>128</v>
      </c>
      <c r="D2651" s="34">
        <v>134.93468468469132</v>
      </c>
    </row>
    <row r="2652" spans="1:4" x14ac:dyDescent="0.3">
      <c r="A2652" s="40">
        <v>2750</v>
      </c>
      <c r="B2652" s="36">
        <v>115</v>
      </c>
      <c r="C2652" s="37">
        <v>128</v>
      </c>
      <c r="D2652" s="34">
        <v>134.91831831832496</v>
      </c>
    </row>
    <row r="2653" spans="1:4" x14ac:dyDescent="0.3">
      <c r="A2653" s="40">
        <v>2751</v>
      </c>
      <c r="B2653" s="36">
        <v>115</v>
      </c>
      <c r="C2653" s="37">
        <v>128</v>
      </c>
      <c r="D2653" s="34">
        <v>134.90195195195861</v>
      </c>
    </row>
    <row r="2654" spans="1:4" x14ac:dyDescent="0.3">
      <c r="A2654" s="40">
        <v>2752</v>
      </c>
      <c r="B2654" s="36">
        <v>115</v>
      </c>
      <c r="C2654" s="37">
        <v>128</v>
      </c>
      <c r="D2654" s="34">
        <v>134.88558558559225</v>
      </c>
    </row>
    <row r="2655" spans="1:4" x14ac:dyDescent="0.3">
      <c r="A2655" s="40">
        <v>2753</v>
      </c>
      <c r="B2655" s="36">
        <v>115</v>
      </c>
      <c r="C2655" s="37">
        <v>128</v>
      </c>
      <c r="D2655" s="34">
        <v>134.8692192192259</v>
      </c>
    </row>
    <row r="2656" spans="1:4" x14ac:dyDescent="0.3">
      <c r="A2656" s="40">
        <v>2754</v>
      </c>
      <c r="B2656" s="36">
        <v>115</v>
      </c>
      <c r="C2656" s="37">
        <v>128</v>
      </c>
      <c r="D2656" s="34">
        <v>134.85285285285954</v>
      </c>
    </row>
    <row r="2657" spans="1:4" x14ac:dyDescent="0.3">
      <c r="A2657" s="40">
        <v>2755</v>
      </c>
      <c r="B2657" s="36">
        <v>115</v>
      </c>
      <c r="C2657" s="37">
        <v>128</v>
      </c>
      <c r="D2657" s="34">
        <v>134.83648648649319</v>
      </c>
    </row>
    <row r="2658" spans="1:4" x14ac:dyDescent="0.3">
      <c r="A2658" s="40">
        <v>2756</v>
      </c>
      <c r="B2658" s="36">
        <v>115</v>
      </c>
      <c r="C2658" s="37">
        <v>128</v>
      </c>
      <c r="D2658" s="34">
        <v>134.82012012012683</v>
      </c>
    </row>
    <row r="2659" spans="1:4" x14ac:dyDescent="0.3">
      <c r="A2659" s="40">
        <v>2757</v>
      </c>
      <c r="B2659" s="36">
        <v>115</v>
      </c>
      <c r="C2659" s="37">
        <v>128</v>
      </c>
      <c r="D2659" s="34">
        <v>134.80375375376047</v>
      </c>
    </row>
    <row r="2660" spans="1:4" x14ac:dyDescent="0.3">
      <c r="A2660" s="40">
        <v>2758</v>
      </c>
      <c r="B2660" s="36">
        <v>115</v>
      </c>
      <c r="C2660" s="37">
        <v>128</v>
      </c>
      <c r="D2660" s="34">
        <v>134.78738738739412</v>
      </c>
    </row>
    <row r="2661" spans="1:4" x14ac:dyDescent="0.3">
      <c r="A2661" s="40">
        <v>2759</v>
      </c>
      <c r="B2661" s="36">
        <v>115</v>
      </c>
      <c r="C2661" s="37">
        <v>128</v>
      </c>
      <c r="D2661" s="34">
        <v>134.77102102102776</v>
      </c>
    </row>
    <row r="2662" spans="1:4" x14ac:dyDescent="0.3">
      <c r="A2662" s="40">
        <v>2760</v>
      </c>
      <c r="B2662" s="36">
        <v>115</v>
      </c>
      <c r="C2662" s="37">
        <v>128</v>
      </c>
      <c r="D2662" s="34">
        <v>134.75465465466141</v>
      </c>
    </row>
    <row r="2663" spans="1:4" x14ac:dyDescent="0.3">
      <c r="A2663" s="40">
        <v>2761</v>
      </c>
      <c r="B2663" s="36">
        <v>115</v>
      </c>
      <c r="C2663" s="37">
        <v>128</v>
      </c>
      <c r="D2663" s="34">
        <v>134.73828828829505</v>
      </c>
    </row>
    <row r="2664" spans="1:4" x14ac:dyDescent="0.3">
      <c r="A2664" s="40">
        <v>2762</v>
      </c>
      <c r="B2664" s="36">
        <v>115</v>
      </c>
      <c r="C2664" s="37">
        <v>128</v>
      </c>
      <c r="D2664" s="34">
        <v>134.7219219219287</v>
      </c>
    </row>
    <row r="2665" spans="1:4" x14ac:dyDescent="0.3">
      <c r="A2665" s="40">
        <v>2763</v>
      </c>
      <c r="B2665" s="36">
        <v>115</v>
      </c>
      <c r="C2665" s="37">
        <v>128</v>
      </c>
      <c r="D2665" s="34">
        <v>134.70555555556234</v>
      </c>
    </row>
    <row r="2666" spans="1:4" x14ac:dyDescent="0.3">
      <c r="A2666" s="40">
        <v>2764</v>
      </c>
      <c r="B2666" s="36">
        <v>115</v>
      </c>
      <c r="C2666" s="37">
        <v>128</v>
      </c>
      <c r="D2666" s="34">
        <v>134.68918918919599</v>
      </c>
    </row>
    <row r="2667" spans="1:4" x14ac:dyDescent="0.3">
      <c r="A2667" s="40">
        <v>2765</v>
      </c>
      <c r="B2667" s="36">
        <v>115</v>
      </c>
      <c r="C2667" s="37">
        <v>128</v>
      </c>
      <c r="D2667" s="34">
        <v>134.67282282282963</v>
      </c>
    </row>
    <row r="2668" spans="1:4" x14ac:dyDescent="0.3">
      <c r="A2668" s="40">
        <v>2766</v>
      </c>
      <c r="B2668" s="36">
        <v>115</v>
      </c>
      <c r="C2668" s="37">
        <v>128</v>
      </c>
      <c r="D2668" s="34">
        <v>134.65645645646327</v>
      </c>
    </row>
    <row r="2669" spans="1:4" x14ac:dyDescent="0.3">
      <c r="A2669" s="40">
        <v>2767</v>
      </c>
      <c r="B2669" s="36">
        <v>115</v>
      </c>
      <c r="C2669" s="37">
        <v>128</v>
      </c>
      <c r="D2669" s="34">
        <v>134.64009009009692</v>
      </c>
    </row>
    <row r="2670" spans="1:4" x14ac:dyDescent="0.3">
      <c r="A2670" s="40">
        <v>2768</v>
      </c>
      <c r="B2670" s="36">
        <v>115</v>
      </c>
      <c r="C2670" s="37">
        <v>128</v>
      </c>
      <c r="D2670" s="34">
        <v>134.62372372373056</v>
      </c>
    </row>
    <row r="2671" spans="1:4" x14ac:dyDescent="0.3">
      <c r="A2671" s="40">
        <v>2769</v>
      </c>
      <c r="B2671" s="36">
        <v>115</v>
      </c>
      <c r="C2671" s="37">
        <v>128</v>
      </c>
      <c r="D2671" s="34">
        <v>134.60735735736421</v>
      </c>
    </row>
    <row r="2672" spans="1:4" x14ac:dyDescent="0.3">
      <c r="A2672" s="40">
        <v>2770</v>
      </c>
      <c r="B2672" s="36">
        <v>115</v>
      </c>
      <c r="C2672" s="37">
        <v>128</v>
      </c>
      <c r="D2672" s="34">
        <v>134.59099099099785</v>
      </c>
    </row>
    <row r="2673" spans="1:4" x14ac:dyDescent="0.3">
      <c r="A2673" s="40">
        <v>2771</v>
      </c>
      <c r="B2673" s="36">
        <v>115</v>
      </c>
      <c r="C2673" s="37">
        <v>128</v>
      </c>
      <c r="D2673" s="34">
        <v>134.5746246246315</v>
      </c>
    </row>
    <row r="2674" spans="1:4" x14ac:dyDescent="0.3">
      <c r="A2674" s="40">
        <v>2772</v>
      </c>
      <c r="B2674" s="36">
        <v>115</v>
      </c>
      <c r="C2674" s="37">
        <v>128</v>
      </c>
      <c r="D2674" s="34">
        <v>134.55825825826514</v>
      </c>
    </row>
    <row r="2675" spans="1:4" x14ac:dyDescent="0.3">
      <c r="A2675" s="40">
        <v>2773</v>
      </c>
      <c r="B2675" s="36">
        <v>115</v>
      </c>
      <c r="C2675" s="37">
        <v>128</v>
      </c>
      <c r="D2675" s="34">
        <v>134.54189189189879</v>
      </c>
    </row>
    <row r="2676" spans="1:4" x14ac:dyDescent="0.3">
      <c r="A2676" s="40">
        <v>2774</v>
      </c>
      <c r="B2676" s="36">
        <v>115</v>
      </c>
      <c r="C2676" s="37">
        <v>128</v>
      </c>
      <c r="D2676" s="34">
        <v>134.52552552553243</v>
      </c>
    </row>
    <row r="2677" spans="1:4" x14ac:dyDescent="0.3">
      <c r="A2677" s="40">
        <v>2775</v>
      </c>
      <c r="B2677" s="36">
        <v>115</v>
      </c>
      <c r="C2677" s="37">
        <v>128</v>
      </c>
      <c r="D2677" s="34">
        <v>134.50915915916607</v>
      </c>
    </row>
    <row r="2678" spans="1:4" x14ac:dyDescent="0.3">
      <c r="A2678" s="40">
        <v>2776</v>
      </c>
      <c r="B2678" s="36">
        <v>115</v>
      </c>
      <c r="C2678" s="37">
        <v>128</v>
      </c>
      <c r="D2678" s="34">
        <v>134.49279279279972</v>
      </c>
    </row>
    <row r="2679" spans="1:4" x14ac:dyDescent="0.3">
      <c r="A2679" s="40">
        <v>2777</v>
      </c>
      <c r="B2679" s="36">
        <v>115</v>
      </c>
      <c r="C2679" s="37">
        <v>128</v>
      </c>
      <c r="D2679" s="34">
        <v>134.47642642643336</v>
      </c>
    </row>
    <row r="2680" spans="1:4" x14ac:dyDescent="0.3">
      <c r="A2680" s="40">
        <v>2778</v>
      </c>
      <c r="B2680" s="36">
        <v>115</v>
      </c>
      <c r="C2680" s="37">
        <v>128</v>
      </c>
      <c r="D2680" s="34">
        <v>134.46006006006701</v>
      </c>
    </row>
    <row r="2681" spans="1:4" x14ac:dyDescent="0.3">
      <c r="A2681" s="40">
        <v>2779</v>
      </c>
      <c r="B2681" s="36">
        <v>115</v>
      </c>
      <c r="C2681" s="37">
        <v>128</v>
      </c>
      <c r="D2681" s="34">
        <v>134.44369369370065</v>
      </c>
    </row>
    <row r="2682" spans="1:4" x14ac:dyDescent="0.3">
      <c r="A2682" s="40">
        <v>2780</v>
      </c>
      <c r="B2682" s="36">
        <v>115</v>
      </c>
      <c r="C2682" s="37">
        <v>128</v>
      </c>
      <c r="D2682" s="34">
        <v>134.4273273273343</v>
      </c>
    </row>
    <row r="2683" spans="1:4" x14ac:dyDescent="0.3">
      <c r="A2683" s="40">
        <v>2781</v>
      </c>
      <c r="B2683" s="36">
        <v>115</v>
      </c>
      <c r="C2683" s="37">
        <v>128</v>
      </c>
      <c r="D2683" s="34">
        <v>134.41096096096794</v>
      </c>
    </row>
    <row r="2684" spans="1:4" x14ac:dyDescent="0.3">
      <c r="A2684" s="40">
        <v>2782</v>
      </c>
      <c r="B2684" s="36">
        <v>115</v>
      </c>
      <c r="C2684" s="37">
        <v>128</v>
      </c>
      <c r="D2684" s="34">
        <v>134.39459459460159</v>
      </c>
    </row>
    <row r="2685" spans="1:4" x14ac:dyDescent="0.3">
      <c r="A2685" s="40">
        <v>2783</v>
      </c>
      <c r="B2685" s="36">
        <v>115</v>
      </c>
      <c r="C2685" s="37">
        <v>128</v>
      </c>
      <c r="D2685" s="34">
        <v>134.37822822823523</v>
      </c>
    </row>
    <row r="2686" spans="1:4" x14ac:dyDescent="0.3">
      <c r="A2686" s="40">
        <v>2784</v>
      </c>
      <c r="B2686" s="36">
        <v>115</v>
      </c>
      <c r="C2686" s="37">
        <v>128</v>
      </c>
      <c r="D2686" s="34">
        <v>134.36186186186887</v>
      </c>
    </row>
    <row r="2687" spans="1:4" x14ac:dyDescent="0.3">
      <c r="A2687" s="40">
        <v>2785</v>
      </c>
      <c r="B2687" s="36">
        <v>115</v>
      </c>
      <c r="C2687" s="37">
        <v>128</v>
      </c>
      <c r="D2687" s="34">
        <v>134.34549549550252</v>
      </c>
    </row>
    <row r="2688" spans="1:4" x14ac:dyDescent="0.3">
      <c r="A2688" s="40">
        <v>2786</v>
      </c>
      <c r="B2688" s="36">
        <v>115</v>
      </c>
      <c r="C2688" s="37">
        <v>128</v>
      </c>
      <c r="D2688" s="34">
        <v>134.32912912913616</v>
      </c>
    </row>
    <row r="2689" spans="1:4" x14ac:dyDescent="0.3">
      <c r="A2689" s="40">
        <v>2787</v>
      </c>
      <c r="B2689" s="36">
        <v>115</v>
      </c>
      <c r="C2689" s="37">
        <v>128</v>
      </c>
      <c r="D2689" s="34">
        <v>134.31276276276981</v>
      </c>
    </row>
    <row r="2690" spans="1:4" x14ac:dyDescent="0.3">
      <c r="A2690" s="40">
        <v>2788</v>
      </c>
      <c r="B2690" s="36">
        <v>115</v>
      </c>
      <c r="C2690" s="37">
        <v>128</v>
      </c>
      <c r="D2690" s="34">
        <v>134.29639639640345</v>
      </c>
    </row>
    <row r="2691" spans="1:4" x14ac:dyDescent="0.3">
      <c r="A2691" s="40">
        <v>2789</v>
      </c>
      <c r="B2691" s="36">
        <v>115</v>
      </c>
      <c r="C2691" s="37">
        <v>128</v>
      </c>
      <c r="D2691" s="34">
        <v>134.2800300300371</v>
      </c>
    </row>
    <row r="2692" spans="1:4" x14ac:dyDescent="0.3">
      <c r="A2692" s="40">
        <v>2790</v>
      </c>
      <c r="B2692" s="36">
        <v>115</v>
      </c>
      <c r="C2692" s="37">
        <v>128</v>
      </c>
      <c r="D2692" s="34">
        <v>134.26366366367074</v>
      </c>
    </row>
    <row r="2693" spans="1:4" x14ac:dyDescent="0.3">
      <c r="A2693" s="40">
        <v>2791</v>
      </c>
      <c r="B2693" s="36">
        <v>115</v>
      </c>
      <c r="C2693" s="37">
        <v>128</v>
      </c>
      <c r="D2693" s="34">
        <v>134.24729729730439</v>
      </c>
    </row>
    <row r="2694" spans="1:4" x14ac:dyDescent="0.3">
      <c r="A2694" s="40">
        <v>2792</v>
      </c>
      <c r="B2694" s="36">
        <v>115</v>
      </c>
      <c r="C2694" s="37">
        <v>128</v>
      </c>
      <c r="D2694" s="34">
        <v>134.23093093093803</v>
      </c>
    </row>
    <row r="2695" spans="1:4" x14ac:dyDescent="0.3">
      <c r="A2695" s="40">
        <v>2793</v>
      </c>
      <c r="B2695" s="36">
        <v>115</v>
      </c>
      <c r="C2695" s="37">
        <v>128</v>
      </c>
      <c r="D2695" s="34">
        <v>134.21456456457167</v>
      </c>
    </row>
    <row r="2696" spans="1:4" x14ac:dyDescent="0.3">
      <c r="A2696" s="40">
        <v>2794</v>
      </c>
      <c r="B2696" s="36">
        <v>115</v>
      </c>
      <c r="C2696" s="37">
        <v>128</v>
      </c>
      <c r="D2696" s="34">
        <v>134.19819819820532</v>
      </c>
    </row>
    <row r="2697" spans="1:4" x14ac:dyDescent="0.3">
      <c r="A2697" s="40">
        <v>2795</v>
      </c>
      <c r="B2697" s="36">
        <v>115</v>
      </c>
      <c r="C2697" s="37">
        <v>128</v>
      </c>
      <c r="D2697" s="34">
        <v>134.18183183183896</v>
      </c>
    </row>
    <row r="2698" spans="1:4" x14ac:dyDescent="0.3">
      <c r="A2698" s="40">
        <v>2796</v>
      </c>
      <c r="B2698" s="36">
        <v>115</v>
      </c>
      <c r="C2698" s="37">
        <v>128</v>
      </c>
      <c r="D2698" s="34">
        <v>134.16546546547261</v>
      </c>
    </row>
    <row r="2699" spans="1:4" x14ac:dyDescent="0.3">
      <c r="A2699" s="40">
        <v>2797</v>
      </c>
      <c r="B2699" s="36">
        <v>115</v>
      </c>
      <c r="C2699" s="37">
        <v>128</v>
      </c>
      <c r="D2699" s="34">
        <v>134.14909909910625</v>
      </c>
    </row>
    <row r="2700" spans="1:4" x14ac:dyDescent="0.3">
      <c r="A2700" s="40">
        <v>2798</v>
      </c>
      <c r="B2700" s="36">
        <v>115</v>
      </c>
      <c r="C2700" s="37">
        <v>128</v>
      </c>
      <c r="D2700" s="34">
        <v>134.1327327327399</v>
      </c>
    </row>
    <row r="2701" spans="1:4" x14ac:dyDescent="0.3">
      <c r="A2701" s="40">
        <v>2799</v>
      </c>
      <c r="B2701" s="36">
        <v>115</v>
      </c>
      <c r="C2701" s="37">
        <v>128</v>
      </c>
      <c r="D2701" s="34">
        <v>134.11636636637354</v>
      </c>
    </row>
    <row r="2702" spans="1:4" x14ac:dyDescent="0.3">
      <c r="A2702" s="41">
        <v>2800</v>
      </c>
      <c r="B2702" s="36">
        <v>115</v>
      </c>
      <c r="C2702" s="37">
        <v>128</v>
      </c>
      <c r="D2702" s="39">
        <v>134.1</v>
      </c>
    </row>
    <row r="2703" spans="1:4" x14ac:dyDescent="0.3">
      <c r="A2703" s="40">
        <v>2801</v>
      </c>
      <c r="B2703" s="36">
        <v>115</v>
      </c>
      <c r="C2703" s="37">
        <v>128</v>
      </c>
      <c r="D2703" s="34">
        <v>134.08363359999998</v>
      </c>
    </row>
    <row r="2704" spans="1:4" x14ac:dyDescent="0.3">
      <c r="A2704" s="40">
        <v>2802</v>
      </c>
      <c r="B2704" s="36">
        <v>115</v>
      </c>
      <c r="C2704" s="37">
        <v>128</v>
      </c>
      <c r="D2704" s="34">
        <v>134.06726719999997</v>
      </c>
    </row>
    <row r="2705" spans="1:4" x14ac:dyDescent="0.3">
      <c r="A2705" s="40">
        <v>2803</v>
      </c>
      <c r="B2705" s="36">
        <v>115</v>
      </c>
      <c r="C2705" s="37">
        <v>128</v>
      </c>
      <c r="D2705" s="34">
        <v>134.05090079999997</v>
      </c>
    </row>
    <row r="2706" spans="1:4" x14ac:dyDescent="0.3">
      <c r="A2706" s="40">
        <v>2804</v>
      </c>
      <c r="B2706" s="36">
        <v>115</v>
      </c>
      <c r="C2706" s="37">
        <v>128</v>
      </c>
      <c r="D2706" s="34">
        <v>134.03453439999996</v>
      </c>
    </row>
    <row r="2707" spans="1:4" x14ac:dyDescent="0.3">
      <c r="A2707" s="40">
        <v>2805</v>
      </c>
      <c r="B2707" s="36">
        <v>115</v>
      </c>
      <c r="C2707" s="37">
        <v>128</v>
      </c>
      <c r="D2707" s="34">
        <v>134.01816799999995</v>
      </c>
    </row>
    <row r="2708" spans="1:4" x14ac:dyDescent="0.3">
      <c r="A2708" s="40">
        <v>2806</v>
      </c>
      <c r="B2708" s="36">
        <v>115</v>
      </c>
      <c r="C2708" s="37">
        <v>128</v>
      </c>
      <c r="D2708" s="34">
        <v>134.00180159999994</v>
      </c>
    </row>
    <row r="2709" spans="1:4" x14ac:dyDescent="0.3">
      <c r="A2709" s="42">
        <v>2807</v>
      </c>
      <c r="B2709" s="36">
        <v>115</v>
      </c>
      <c r="C2709" s="37">
        <v>128</v>
      </c>
      <c r="D2709" s="43">
        <v>134</v>
      </c>
    </row>
    <row r="2710" spans="1:4" x14ac:dyDescent="0.3">
      <c r="A2710" s="40">
        <v>2808</v>
      </c>
      <c r="B2710" s="36">
        <v>115</v>
      </c>
      <c r="C2710" s="37">
        <v>128</v>
      </c>
      <c r="D2710" s="32">
        <v>134</v>
      </c>
    </row>
    <row r="2711" spans="1:4" x14ac:dyDescent="0.3">
      <c r="A2711" s="40">
        <v>2809</v>
      </c>
      <c r="B2711" s="36">
        <v>115</v>
      </c>
      <c r="C2711" s="37">
        <v>128</v>
      </c>
      <c r="D2711" s="32">
        <v>134</v>
      </c>
    </row>
    <row r="2712" spans="1:4" x14ac:dyDescent="0.3">
      <c r="A2712" s="40">
        <v>2810</v>
      </c>
      <c r="B2712" s="36">
        <v>115</v>
      </c>
      <c r="C2712" s="37">
        <v>128</v>
      </c>
      <c r="D2712" s="32">
        <v>134</v>
      </c>
    </row>
    <row r="2713" spans="1:4" x14ac:dyDescent="0.3">
      <c r="A2713" s="40">
        <v>2811</v>
      </c>
      <c r="B2713" s="36">
        <v>115</v>
      </c>
      <c r="C2713" s="37">
        <v>128</v>
      </c>
      <c r="D2713" s="32">
        <v>134</v>
      </c>
    </row>
    <row r="2714" spans="1:4" x14ac:dyDescent="0.3">
      <c r="A2714" s="40">
        <v>2812</v>
      </c>
      <c r="B2714" s="36">
        <v>115</v>
      </c>
      <c r="C2714" s="37">
        <v>128</v>
      </c>
      <c r="D2714" s="32">
        <v>134</v>
      </c>
    </row>
    <row r="2715" spans="1:4" x14ac:dyDescent="0.3">
      <c r="A2715" s="40">
        <v>2813</v>
      </c>
      <c r="B2715" s="36">
        <v>115</v>
      </c>
      <c r="C2715" s="37">
        <v>128</v>
      </c>
      <c r="D2715" s="32">
        <v>134</v>
      </c>
    </row>
    <row r="2716" spans="1:4" x14ac:dyDescent="0.3">
      <c r="A2716" s="40">
        <v>2814</v>
      </c>
      <c r="B2716" s="36">
        <v>115</v>
      </c>
      <c r="C2716" s="37">
        <v>128</v>
      </c>
      <c r="D2716" s="32">
        <v>134</v>
      </c>
    </row>
    <row r="2717" spans="1:4" x14ac:dyDescent="0.3">
      <c r="A2717" s="40">
        <v>2815</v>
      </c>
      <c r="B2717" s="36">
        <v>115</v>
      </c>
      <c r="C2717" s="37">
        <v>128</v>
      </c>
      <c r="D2717" s="32">
        <v>134</v>
      </c>
    </row>
    <row r="2718" spans="1:4" x14ac:dyDescent="0.3">
      <c r="A2718" s="40">
        <v>2816</v>
      </c>
      <c r="B2718" s="36">
        <v>115</v>
      </c>
      <c r="C2718" s="37">
        <v>128</v>
      </c>
      <c r="D2718" s="32">
        <v>134</v>
      </c>
    </row>
    <row r="2719" spans="1:4" x14ac:dyDescent="0.3">
      <c r="A2719" s="40">
        <v>2817</v>
      </c>
      <c r="B2719" s="36">
        <v>115</v>
      </c>
      <c r="C2719" s="37">
        <v>128</v>
      </c>
      <c r="D2719" s="32">
        <v>134</v>
      </c>
    </row>
    <row r="2720" spans="1:4" x14ac:dyDescent="0.3">
      <c r="A2720" s="40">
        <v>2818</v>
      </c>
      <c r="B2720" s="36">
        <v>115</v>
      </c>
      <c r="C2720" s="37">
        <v>128</v>
      </c>
      <c r="D2720" s="32">
        <v>134</v>
      </c>
    </row>
    <row r="2721" spans="1:4" x14ac:dyDescent="0.3">
      <c r="A2721" s="40">
        <v>2819</v>
      </c>
      <c r="B2721" s="36">
        <v>115</v>
      </c>
      <c r="C2721" s="37">
        <v>128</v>
      </c>
      <c r="D2721" s="32">
        <v>134</v>
      </c>
    </row>
    <row r="2722" spans="1:4" x14ac:dyDescent="0.3">
      <c r="A2722" s="40">
        <v>2820</v>
      </c>
      <c r="B2722" s="36">
        <v>115</v>
      </c>
      <c r="C2722" s="37">
        <v>128</v>
      </c>
      <c r="D2722" s="32">
        <v>134</v>
      </c>
    </row>
    <row r="2723" spans="1:4" x14ac:dyDescent="0.3">
      <c r="A2723" s="40">
        <v>2821</v>
      </c>
      <c r="B2723" s="36">
        <v>115</v>
      </c>
      <c r="C2723" s="37">
        <v>128</v>
      </c>
      <c r="D2723" s="32">
        <v>134</v>
      </c>
    </row>
    <row r="2724" spans="1:4" x14ac:dyDescent="0.3">
      <c r="A2724" s="40">
        <v>2822</v>
      </c>
      <c r="B2724" s="36">
        <v>115</v>
      </c>
      <c r="C2724" s="37">
        <v>128</v>
      </c>
      <c r="D2724" s="32">
        <v>134</v>
      </c>
    </row>
    <row r="2725" spans="1:4" x14ac:dyDescent="0.3">
      <c r="A2725" s="40">
        <v>2823</v>
      </c>
      <c r="B2725" s="36">
        <v>115</v>
      </c>
      <c r="C2725" s="37">
        <v>128</v>
      </c>
      <c r="D2725" s="32">
        <v>134</v>
      </c>
    </row>
    <row r="2726" spans="1:4" x14ac:dyDescent="0.3">
      <c r="A2726" s="40">
        <v>2824</v>
      </c>
      <c r="B2726" s="36">
        <v>115</v>
      </c>
      <c r="C2726" s="37">
        <v>128</v>
      </c>
      <c r="D2726" s="32">
        <v>134</v>
      </c>
    </row>
    <row r="2727" spans="1:4" x14ac:dyDescent="0.3">
      <c r="A2727" s="40">
        <v>2825</v>
      </c>
      <c r="B2727" s="36">
        <v>115</v>
      </c>
      <c r="C2727" s="37">
        <v>128</v>
      </c>
      <c r="D2727" s="32">
        <v>134</v>
      </c>
    </row>
    <row r="2728" spans="1:4" x14ac:dyDescent="0.3">
      <c r="A2728" s="40">
        <v>2826</v>
      </c>
      <c r="B2728" s="36">
        <v>115</v>
      </c>
      <c r="C2728" s="37">
        <v>128</v>
      </c>
      <c r="D2728" s="32">
        <v>134</v>
      </c>
    </row>
    <row r="2729" spans="1:4" x14ac:dyDescent="0.3">
      <c r="A2729" s="40">
        <v>2827</v>
      </c>
      <c r="B2729" s="36">
        <v>115</v>
      </c>
      <c r="C2729" s="37">
        <v>128</v>
      </c>
      <c r="D2729" s="32">
        <v>134</v>
      </c>
    </row>
    <row r="2730" spans="1:4" x14ac:dyDescent="0.3">
      <c r="A2730" s="40">
        <v>2828</v>
      </c>
      <c r="B2730" s="36">
        <v>115</v>
      </c>
      <c r="C2730" s="37">
        <v>128</v>
      </c>
      <c r="D2730" s="32">
        <v>134</v>
      </c>
    </row>
    <row r="2731" spans="1:4" x14ac:dyDescent="0.3">
      <c r="A2731" s="40">
        <v>2829</v>
      </c>
      <c r="B2731" s="36">
        <v>115</v>
      </c>
      <c r="C2731" s="37">
        <v>128</v>
      </c>
      <c r="D2731" s="32">
        <v>134</v>
      </c>
    </row>
    <row r="2732" spans="1:4" x14ac:dyDescent="0.3">
      <c r="A2732" s="40">
        <v>2830</v>
      </c>
      <c r="B2732" s="36">
        <v>115</v>
      </c>
      <c r="C2732" s="37">
        <v>128</v>
      </c>
      <c r="D2732" s="32">
        <v>134</v>
      </c>
    </row>
    <row r="2733" spans="1:4" x14ac:dyDescent="0.3">
      <c r="A2733" s="40">
        <v>2831</v>
      </c>
      <c r="B2733" s="36">
        <v>115</v>
      </c>
      <c r="C2733" s="37">
        <v>128</v>
      </c>
      <c r="D2733" s="32">
        <v>134</v>
      </c>
    </row>
    <row r="2734" spans="1:4" x14ac:dyDescent="0.3">
      <c r="A2734" s="40">
        <v>2832</v>
      </c>
      <c r="B2734" s="36">
        <v>115</v>
      </c>
      <c r="C2734" s="37">
        <v>128</v>
      </c>
      <c r="D2734" s="32">
        <v>134</v>
      </c>
    </row>
    <row r="2735" spans="1:4" x14ac:dyDescent="0.3">
      <c r="A2735" s="40">
        <v>2833</v>
      </c>
      <c r="B2735" s="36">
        <v>115</v>
      </c>
      <c r="C2735" s="37">
        <v>128</v>
      </c>
      <c r="D2735" s="32">
        <v>134</v>
      </c>
    </row>
    <row r="2736" spans="1:4" x14ac:dyDescent="0.3">
      <c r="A2736" s="40">
        <v>2834</v>
      </c>
      <c r="B2736" s="36">
        <v>115</v>
      </c>
      <c r="C2736" s="37">
        <v>128</v>
      </c>
      <c r="D2736" s="32">
        <v>134</v>
      </c>
    </row>
    <row r="2737" spans="1:4" x14ac:dyDescent="0.3">
      <c r="A2737" s="40">
        <v>2835</v>
      </c>
      <c r="B2737" s="36">
        <v>115</v>
      </c>
      <c r="C2737" s="37">
        <v>128</v>
      </c>
      <c r="D2737" s="32">
        <v>134</v>
      </c>
    </row>
    <row r="2738" spans="1:4" x14ac:dyDescent="0.3">
      <c r="A2738" s="40">
        <v>2836</v>
      </c>
      <c r="B2738" s="36">
        <v>115</v>
      </c>
      <c r="C2738" s="37">
        <v>128</v>
      </c>
      <c r="D2738" s="32">
        <v>134</v>
      </c>
    </row>
    <row r="2739" spans="1:4" x14ac:dyDescent="0.3">
      <c r="A2739" s="40">
        <v>2837</v>
      </c>
      <c r="B2739" s="36">
        <v>115</v>
      </c>
      <c r="C2739" s="37">
        <v>128</v>
      </c>
      <c r="D2739" s="32">
        <v>134</v>
      </c>
    </row>
    <row r="2740" spans="1:4" x14ac:dyDescent="0.3">
      <c r="A2740" s="40">
        <v>2838</v>
      </c>
      <c r="B2740" s="36">
        <v>115</v>
      </c>
      <c r="C2740" s="37">
        <v>128</v>
      </c>
      <c r="D2740" s="32">
        <v>134</v>
      </c>
    </row>
    <row r="2741" spans="1:4" x14ac:dyDescent="0.3">
      <c r="A2741" s="40">
        <v>2839</v>
      </c>
      <c r="B2741" s="36">
        <v>115</v>
      </c>
      <c r="C2741" s="37">
        <v>128</v>
      </c>
      <c r="D2741" s="32">
        <v>134</v>
      </c>
    </row>
    <row r="2742" spans="1:4" x14ac:dyDescent="0.3">
      <c r="A2742" s="40">
        <v>2840</v>
      </c>
      <c r="B2742" s="36">
        <v>115</v>
      </c>
      <c r="C2742" s="37">
        <v>128</v>
      </c>
      <c r="D2742" s="32">
        <v>134</v>
      </c>
    </row>
    <row r="2743" spans="1:4" x14ac:dyDescent="0.3">
      <c r="A2743" s="40">
        <v>2841</v>
      </c>
      <c r="B2743" s="36">
        <v>115</v>
      </c>
      <c r="C2743" s="37">
        <v>128</v>
      </c>
      <c r="D2743" s="32">
        <v>134</v>
      </c>
    </row>
    <row r="2744" spans="1:4" x14ac:dyDescent="0.3">
      <c r="A2744" s="40">
        <v>2842</v>
      </c>
      <c r="B2744" s="36">
        <v>115</v>
      </c>
      <c r="C2744" s="37">
        <v>128</v>
      </c>
      <c r="D2744" s="32">
        <v>134</v>
      </c>
    </row>
    <row r="2745" spans="1:4" x14ac:dyDescent="0.3">
      <c r="A2745" s="40">
        <v>2843</v>
      </c>
      <c r="B2745" s="36">
        <v>115</v>
      </c>
      <c r="C2745" s="37">
        <v>128</v>
      </c>
      <c r="D2745" s="32">
        <v>134</v>
      </c>
    </row>
    <row r="2746" spans="1:4" x14ac:dyDescent="0.3">
      <c r="A2746" s="40">
        <v>2844</v>
      </c>
      <c r="B2746" s="36">
        <v>115</v>
      </c>
      <c r="C2746" s="37">
        <v>128</v>
      </c>
      <c r="D2746" s="32">
        <v>134</v>
      </c>
    </row>
    <row r="2747" spans="1:4" x14ac:dyDescent="0.3">
      <c r="A2747" s="40">
        <v>2845</v>
      </c>
      <c r="B2747" s="36">
        <v>115</v>
      </c>
      <c r="C2747" s="37">
        <v>128</v>
      </c>
      <c r="D2747" s="32">
        <v>134</v>
      </c>
    </row>
    <row r="2748" spans="1:4" x14ac:dyDescent="0.3">
      <c r="A2748" s="40">
        <v>2846</v>
      </c>
      <c r="B2748" s="36">
        <v>115</v>
      </c>
      <c r="C2748" s="37">
        <v>128</v>
      </c>
      <c r="D2748" s="32">
        <v>134</v>
      </c>
    </row>
    <row r="2749" spans="1:4" x14ac:dyDescent="0.3">
      <c r="A2749" s="40">
        <v>2847</v>
      </c>
      <c r="B2749" s="36">
        <v>115</v>
      </c>
      <c r="C2749" s="37">
        <v>128</v>
      </c>
      <c r="D2749" s="32">
        <v>134</v>
      </c>
    </row>
    <row r="2750" spans="1:4" x14ac:dyDescent="0.3">
      <c r="A2750" s="40">
        <v>2848</v>
      </c>
      <c r="B2750" s="36">
        <v>115</v>
      </c>
      <c r="C2750" s="37">
        <v>128</v>
      </c>
      <c r="D2750" s="32">
        <v>134</v>
      </c>
    </row>
    <row r="2751" spans="1:4" x14ac:dyDescent="0.3">
      <c r="A2751" s="40">
        <v>2849</v>
      </c>
      <c r="B2751" s="36">
        <v>115</v>
      </c>
      <c r="C2751" s="37">
        <v>128</v>
      </c>
      <c r="D2751" s="32">
        <v>134</v>
      </c>
    </row>
    <row r="2752" spans="1:4" x14ac:dyDescent="0.3">
      <c r="A2752" s="40">
        <v>2850</v>
      </c>
      <c r="B2752" s="36">
        <v>115</v>
      </c>
      <c r="C2752" s="37">
        <v>128</v>
      </c>
      <c r="D2752" s="32">
        <v>134</v>
      </c>
    </row>
    <row r="2753" spans="1:4" x14ac:dyDescent="0.3">
      <c r="A2753" s="40">
        <v>2851</v>
      </c>
      <c r="B2753" s="36">
        <v>115</v>
      </c>
      <c r="C2753" s="37">
        <v>128</v>
      </c>
      <c r="D2753" s="32">
        <v>134</v>
      </c>
    </row>
    <row r="2754" spans="1:4" x14ac:dyDescent="0.3">
      <c r="A2754" s="40">
        <v>2852</v>
      </c>
      <c r="B2754" s="36">
        <v>115</v>
      </c>
      <c r="C2754" s="37">
        <v>128</v>
      </c>
      <c r="D2754" s="32">
        <v>134</v>
      </c>
    </row>
    <row r="2755" spans="1:4" x14ac:dyDescent="0.3">
      <c r="A2755" s="40">
        <v>2853</v>
      </c>
      <c r="B2755" s="36">
        <v>115</v>
      </c>
      <c r="C2755" s="37">
        <v>128</v>
      </c>
      <c r="D2755" s="32">
        <v>134</v>
      </c>
    </row>
    <row r="2756" spans="1:4" x14ac:dyDescent="0.3">
      <c r="A2756" s="40">
        <v>2854</v>
      </c>
      <c r="B2756" s="36">
        <v>115</v>
      </c>
      <c r="C2756" s="37">
        <v>128</v>
      </c>
      <c r="D2756" s="32">
        <v>134</v>
      </c>
    </row>
    <row r="2757" spans="1:4" x14ac:dyDescent="0.3">
      <c r="A2757" s="40">
        <v>2855</v>
      </c>
      <c r="B2757" s="36">
        <v>115</v>
      </c>
      <c r="C2757" s="37">
        <v>128</v>
      </c>
      <c r="D2757" s="32">
        <v>134</v>
      </c>
    </row>
    <row r="2758" spans="1:4" x14ac:dyDescent="0.3">
      <c r="A2758" s="40">
        <v>2856</v>
      </c>
      <c r="B2758" s="36">
        <v>115</v>
      </c>
      <c r="C2758" s="37">
        <v>128</v>
      </c>
      <c r="D2758" s="32">
        <v>134</v>
      </c>
    </row>
    <row r="2759" spans="1:4" x14ac:dyDescent="0.3">
      <c r="A2759" s="40">
        <v>2857</v>
      </c>
      <c r="B2759" s="36">
        <v>115</v>
      </c>
      <c r="C2759" s="37">
        <v>128</v>
      </c>
      <c r="D2759" s="32">
        <v>134</v>
      </c>
    </row>
    <row r="2760" spans="1:4" x14ac:dyDescent="0.3">
      <c r="A2760" s="40">
        <v>2858</v>
      </c>
      <c r="B2760" s="36">
        <v>115</v>
      </c>
      <c r="C2760" s="37">
        <v>128</v>
      </c>
      <c r="D2760" s="32">
        <v>134</v>
      </c>
    </row>
    <row r="2761" spans="1:4" x14ac:dyDescent="0.3">
      <c r="A2761" s="40">
        <v>2859</v>
      </c>
      <c r="B2761" s="36">
        <v>115</v>
      </c>
      <c r="C2761" s="37">
        <v>128</v>
      </c>
      <c r="D2761" s="32">
        <v>134</v>
      </c>
    </row>
    <row r="2762" spans="1:4" x14ac:dyDescent="0.3">
      <c r="A2762" s="40">
        <v>2860</v>
      </c>
      <c r="B2762" s="36">
        <v>115</v>
      </c>
      <c r="C2762" s="37">
        <v>128</v>
      </c>
      <c r="D2762" s="32">
        <v>134</v>
      </c>
    </row>
    <row r="2763" spans="1:4" x14ac:dyDescent="0.3">
      <c r="A2763" s="40">
        <v>2861</v>
      </c>
      <c r="B2763" s="36">
        <v>115</v>
      </c>
      <c r="C2763" s="37">
        <v>128</v>
      </c>
      <c r="D2763" s="32">
        <v>134</v>
      </c>
    </row>
    <row r="2764" spans="1:4" x14ac:dyDescent="0.3">
      <c r="A2764" s="40">
        <v>2862</v>
      </c>
      <c r="B2764" s="36">
        <v>115</v>
      </c>
      <c r="C2764" s="37">
        <v>128</v>
      </c>
      <c r="D2764" s="32">
        <v>134</v>
      </c>
    </row>
    <row r="2765" spans="1:4" x14ac:dyDescent="0.3">
      <c r="A2765" s="40">
        <v>2863</v>
      </c>
      <c r="B2765" s="36">
        <v>115</v>
      </c>
      <c r="C2765" s="37">
        <v>128</v>
      </c>
      <c r="D2765" s="32">
        <v>134</v>
      </c>
    </row>
    <row r="2766" spans="1:4" x14ac:dyDescent="0.3">
      <c r="A2766" s="40">
        <v>2864</v>
      </c>
      <c r="B2766" s="36">
        <v>115</v>
      </c>
      <c r="C2766" s="37">
        <v>128</v>
      </c>
      <c r="D2766" s="32">
        <v>134</v>
      </c>
    </row>
    <row r="2767" spans="1:4" x14ac:dyDescent="0.3">
      <c r="A2767" s="40">
        <v>2865</v>
      </c>
      <c r="B2767" s="36">
        <v>115</v>
      </c>
      <c r="C2767" s="37">
        <v>128</v>
      </c>
      <c r="D2767" s="32">
        <v>134</v>
      </c>
    </row>
    <row r="2768" spans="1:4" x14ac:dyDescent="0.3">
      <c r="A2768" s="40">
        <v>2866</v>
      </c>
      <c r="B2768" s="36">
        <v>115</v>
      </c>
      <c r="C2768" s="37">
        <v>128</v>
      </c>
      <c r="D2768" s="32">
        <v>134</v>
      </c>
    </row>
    <row r="2769" spans="1:4" x14ac:dyDescent="0.3">
      <c r="A2769" s="40">
        <v>2867</v>
      </c>
      <c r="B2769" s="36">
        <v>115</v>
      </c>
      <c r="C2769" s="37">
        <v>128</v>
      </c>
      <c r="D2769" s="32">
        <v>134</v>
      </c>
    </row>
    <row r="2770" spans="1:4" x14ac:dyDescent="0.3">
      <c r="A2770" s="40">
        <v>2868</v>
      </c>
      <c r="B2770" s="36">
        <v>115</v>
      </c>
      <c r="C2770" s="37">
        <v>128</v>
      </c>
      <c r="D2770" s="32">
        <v>134</v>
      </c>
    </row>
    <row r="2771" spans="1:4" x14ac:dyDescent="0.3">
      <c r="A2771" s="40">
        <v>2869</v>
      </c>
      <c r="B2771" s="36">
        <v>115</v>
      </c>
      <c r="C2771" s="37">
        <v>128</v>
      </c>
      <c r="D2771" s="32">
        <v>134</v>
      </c>
    </row>
    <row r="2772" spans="1:4" x14ac:dyDescent="0.3">
      <c r="A2772" s="40">
        <v>2870</v>
      </c>
      <c r="B2772" s="36">
        <v>115</v>
      </c>
      <c r="C2772" s="37">
        <v>128</v>
      </c>
      <c r="D2772" s="32">
        <v>134</v>
      </c>
    </row>
    <row r="2773" spans="1:4" x14ac:dyDescent="0.3">
      <c r="A2773" s="40">
        <v>2871</v>
      </c>
      <c r="B2773" s="36">
        <v>115</v>
      </c>
      <c r="C2773" s="37">
        <v>128</v>
      </c>
      <c r="D2773" s="32">
        <v>134</v>
      </c>
    </row>
    <row r="2774" spans="1:4" x14ac:dyDescent="0.3">
      <c r="A2774" s="40">
        <v>2872</v>
      </c>
      <c r="B2774" s="36">
        <v>115</v>
      </c>
      <c r="C2774" s="37">
        <v>128</v>
      </c>
      <c r="D2774" s="32">
        <v>134</v>
      </c>
    </row>
    <row r="2775" spans="1:4" x14ac:dyDescent="0.3">
      <c r="A2775" s="40">
        <v>2873</v>
      </c>
      <c r="B2775" s="36">
        <v>115</v>
      </c>
      <c r="C2775" s="37">
        <v>128</v>
      </c>
      <c r="D2775" s="32">
        <v>134</v>
      </c>
    </row>
    <row r="2776" spans="1:4" x14ac:dyDescent="0.3">
      <c r="A2776" s="40">
        <v>2874</v>
      </c>
      <c r="B2776" s="36">
        <v>115</v>
      </c>
      <c r="C2776" s="37">
        <v>128</v>
      </c>
      <c r="D2776" s="32">
        <v>134</v>
      </c>
    </row>
    <row r="2777" spans="1:4" x14ac:dyDescent="0.3">
      <c r="A2777" s="40">
        <v>2875</v>
      </c>
      <c r="B2777" s="36">
        <v>115</v>
      </c>
      <c r="C2777" s="37">
        <v>128</v>
      </c>
      <c r="D2777" s="32">
        <v>134</v>
      </c>
    </row>
    <row r="2778" spans="1:4" x14ac:dyDescent="0.3">
      <c r="A2778" s="40">
        <v>2876</v>
      </c>
      <c r="B2778" s="36">
        <v>115</v>
      </c>
      <c r="C2778" s="37">
        <v>128</v>
      </c>
      <c r="D2778" s="32">
        <v>134</v>
      </c>
    </row>
    <row r="2779" spans="1:4" x14ac:dyDescent="0.3">
      <c r="A2779" s="40">
        <v>2877</v>
      </c>
      <c r="B2779" s="36">
        <v>115</v>
      </c>
      <c r="C2779" s="37">
        <v>128</v>
      </c>
      <c r="D2779" s="32">
        <v>134</v>
      </c>
    </row>
    <row r="2780" spans="1:4" x14ac:dyDescent="0.3">
      <c r="A2780" s="40">
        <v>2878</v>
      </c>
      <c r="B2780" s="36">
        <v>115</v>
      </c>
      <c r="C2780" s="37">
        <v>128</v>
      </c>
      <c r="D2780" s="32">
        <v>134</v>
      </c>
    </row>
    <row r="2781" spans="1:4" x14ac:dyDescent="0.3">
      <c r="A2781" s="40">
        <v>2879</v>
      </c>
      <c r="B2781" s="36">
        <v>115</v>
      </c>
      <c r="C2781" s="37">
        <v>128</v>
      </c>
      <c r="D2781" s="32">
        <v>134</v>
      </c>
    </row>
    <row r="2782" spans="1:4" x14ac:dyDescent="0.3">
      <c r="A2782" s="40">
        <v>2880</v>
      </c>
      <c r="B2782" s="36">
        <v>115</v>
      </c>
      <c r="C2782" s="37">
        <v>128</v>
      </c>
      <c r="D2782" s="32">
        <v>134</v>
      </c>
    </row>
    <row r="2783" spans="1:4" x14ac:dyDescent="0.3">
      <c r="A2783" s="40">
        <v>2881</v>
      </c>
      <c r="B2783" s="36">
        <v>115</v>
      </c>
      <c r="C2783" s="37">
        <v>128</v>
      </c>
      <c r="D2783" s="32">
        <v>134</v>
      </c>
    </row>
    <row r="2784" spans="1:4" x14ac:dyDescent="0.3">
      <c r="A2784" s="40">
        <v>2882</v>
      </c>
      <c r="B2784" s="36">
        <v>115</v>
      </c>
      <c r="C2784" s="37">
        <v>128</v>
      </c>
      <c r="D2784" s="32">
        <v>134</v>
      </c>
    </row>
    <row r="2785" spans="1:4" x14ac:dyDescent="0.3">
      <c r="A2785" s="40">
        <v>2883</v>
      </c>
      <c r="B2785" s="36">
        <v>115</v>
      </c>
      <c r="C2785" s="37">
        <v>128</v>
      </c>
      <c r="D2785" s="32">
        <v>134</v>
      </c>
    </row>
    <row r="2786" spans="1:4" x14ac:dyDescent="0.3">
      <c r="A2786" s="40">
        <v>2884</v>
      </c>
      <c r="B2786" s="36">
        <v>115</v>
      </c>
      <c r="C2786" s="37">
        <v>128</v>
      </c>
      <c r="D2786" s="32">
        <v>134</v>
      </c>
    </row>
    <row r="2787" spans="1:4" x14ac:dyDescent="0.3">
      <c r="A2787" s="40">
        <v>2885</v>
      </c>
      <c r="B2787" s="36">
        <v>115</v>
      </c>
      <c r="C2787" s="37">
        <v>128</v>
      </c>
      <c r="D2787" s="32">
        <v>134</v>
      </c>
    </row>
    <row r="2788" spans="1:4" x14ac:dyDescent="0.3">
      <c r="A2788" s="40">
        <v>2886</v>
      </c>
      <c r="B2788" s="36">
        <v>115</v>
      </c>
      <c r="C2788" s="37">
        <v>128</v>
      </c>
      <c r="D2788" s="32">
        <v>134</v>
      </c>
    </row>
    <row r="2789" spans="1:4" x14ac:dyDescent="0.3">
      <c r="A2789" s="40">
        <v>2887</v>
      </c>
      <c r="B2789" s="36">
        <v>115</v>
      </c>
      <c r="C2789" s="37">
        <v>128</v>
      </c>
      <c r="D2789" s="32">
        <v>134</v>
      </c>
    </row>
    <row r="2790" spans="1:4" x14ac:dyDescent="0.3">
      <c r="A2790" s="40">
        <v>2888</v>
      </c>
      <c r="B2790" s="36">
        <v>115</v>
      </c>
      <c r="C2790" s="37">
        <v>128</v>
      </c>
      <c r="D2790" s="32">
        <v>134</v>
      </c>
    </row>
    <row r="2791" spans="1:4" x14ac:dyDescent="0.3">
      <c r="A2791" s="40">
        <v>2889</v>
      </c>
      <c r="B2791" s="36">
        <v>115</v>
      </c>
      <c r="C2791" s="37">
        <v>128</v>
      </c>
      <c r="D2791" s="32">
        <v>134</v>
      </c>
    </row>
    <row r="2792" spans="1:4" x14ac:dyDescent="0.3">
      <c r="A2792" s="40">
        <v>2890</v>
      </c>
      <c r="B2792" s="36">
        <v>115</v>
      </c>
      <c r="C2792" s="37">
        <v>128</v>
      </c>
      <c r="D2792" s="32">
        <v>134</v>
      </c>
    </row>
    <row r="2793" spans="1:4" x14ac:dyDescent="0.3">
      <c r="A2793" s="40">
        <v>2891</v>
      </c>
      <c r="B2793" s="36">
        <v>115</v>
      </c>
      <c r="C2793" s="37">
        <v>128</v>
      </c>
      <c r="D2793" s="32">
        <v>134</v>
      </c>
    </row>
    <row r="2794" spans="1:4" x14ac:dyDescent="0.3">
      <c r="A2794" s="40">
        <v>2892</v>
      </c>
      <c r="B2794" s="36">
        <v>115</v>
      </c>
      <c r="C2794" s="37">
        <v>128</v>
      </c>
      <c r="D2794" s="32">
        <v>134</v>
      </c>
    </row>
    <row r="2795" spans="1:4" x14ac:dyDescent="0.3">
      <c r="A2795" s="40">
        <v>2893</v>
      </c>
      <c r="B2795" s="36">
        <v>115</v>
      </c>
      <c r="C2795" s="37">
        <v>128</v>
      </c>
      <c r="D2795" s="32">
        <v>134</v>
      </c>
    </row>
    <row r="2796" spans="1:4" x14ac:dyDescent="0.3">
      <c r="A2796" s="40">
        <v>2894</v>
      </c>
      <c r="B2796" s="36">
        <v>115</v>
      </c>
      <c r="C2796" s="37">
        <v>128</v>
      </c>
      <c r="D2796" s="32">
        <v>134</v>
      </c>
    </row>
    <row r="2797" spans="1:4" x14ac:dyDescent="0.3">
      <c r="A2797" s="40">
        <v>2895</v>
      </c>
      <c r="B2797" s="36">
        <v>115</v>
      </c>
      <c r="C2797" s="37">
        <v>128</v>
      </c>
      <c r="D2797" s="32">
        <v>134</v>
      </c>
    </row>
    <row r="2798" spans="1:4" x14ac:dyDescent="0.3">
      <c r="A2798" s="40">
        <v>2896</v>
      </c>
      <c r="B2798" s="36">
        <v>115</v>
      </c>
      <c r="C2798" s="37">
        <v>128</v>
      </c>
      <c r="D2798" s="32">
        <v>134</v>
      </c>
    </row>
    <row r="2799" spans="1:4" x14ac:dyDescent="0.3">
      <c r="A2799" s="40">
        <v>2897</v>
      </c>
      <c r="B2799" s="36">
        <v>115</v>
      </c>
      <c r="C2799" s="37">
        <v>128</v>
      </c>
      <c r="D2799" s="32">
        <v>134</v>
      </c>
    </row>
    <row r="2800" spans="1:4" x14ac:dyDescent="0.3">
      <c r="A2800" s="40">
        <v>2898</v>
      </c>
      <c r="B2800" s="36">
        <v>115</v>
      </c>
      <c r="C2800" s="37">
        <v>128</v>
      </c>
      <c r="D2800" s="32">
        <v>134</v>
      </c>
    </row>
    <row r="2801" spans="1:4" x14ac:dyDescent="0.3">
      <c r="A2801" s="40">
        <v>2899</v>
      </c>
      <c r="B2801" s="36">
        <v>115</v>
      </c>
      <c r="C2801" s="37">
        <v>128</v>
      </c>
      <c r="D2801" s="32">
        <v>134</v>
      </c>
    </row>
    <row r="2802" spans="1:4" x14ac:dyDescent="0.3">
      <c r="A2802" s="41">
        <v>2900</v>
      </c>
      <c r="B2802" s="36">
        <v>115</v>
      </c>
      <c r="C2802" s="37">
        <v>128</v>
      </c>
      <c r="D2802" s="43">
        <v>134</v>
      </c>
    </row>
    <row r="2803" spans="1:4" x14ac:dyDescent="0.3">
      <c r="A2803" s="40">
        <v>2901</v>
      </c>
      <c r="B2803" s="36">
        <v>115</v>
      </c>
      <c r="C2803" s="37">
        <v>128</v>
      </c>
      <c r="D2803" s="32">
        <v>134</v>
      </c>
    </row>
    <row r="2804" spans="1:4" x14ac:dyDescent="0.3">
      <c r="A2804" s="40">
        <v>2902</v>
      </c>
      <c r="B2804" s="36">
        <v>115</v>
      </c>
      <c r="C2804" s="37">
        <v>128</v>
      </c>
      <c r="D2804" s="32">
        <v>134</v>
      </c>
    </row>
    <row r="2805" spans="1:4" x14ac:dyDescent="0.3">
      <c r="A2805" s="40">
        <v>2903</v>
      </c>
      <c r="B2805" s="36">
        <v>115</v>
      </c>
      <c r="C2805" s="37">
        <v>128</v>
      </c>
      <c r="D2805" s="32">
        <v>134</v>
      </c>
    </row>
    <row r="2806" spans="1:4" x14ac:dyDescent="0.3">
      <c r="A2806" s="40">
        <v>2904</v>
      </c>
      <c r="B2806" s="36">
        <v>115</v>
      </c>
      <c r="C2806" s="37">
        <v>128</v>
      </c>
      <c r="D2806" s="32">
        <v>134</v>
      </c>
    </row>
    <row r="2807" spans="1:4" x14ac:dyDescent="0.3">
      <c r="A2807" s="40">
        <v>2905</v>
      </c>
      <c r="B2807" s="36">
        <v>115</v>
      </c>
      <c r="C2807" s="37">
        <v>128</v>
      </c>
      <c r="D2807" s="32">
        <v>134</v>
      </c>
    </row>
    <row r="2808" spans="1:4" x14ac:dyDescent="0.3">
      <c r="A2808" s="40">
        <v>2906</v>
      </c>
      <c r="B2808" s="36">
        <v>115</v>
      </c>
      <c r="C2808" s="37">
        <v>128</v>
      </c>
      <c r="D2808" s="32">
        <v>134</v>
      </c>
    </row>
    <row r="2809" spans="1:4" x14ac:dyDescent="0.3">
      <c r="A2809" s="40">
        <v>2907</v>
      </c>
      <c r="B2809" s="36">
        <v>115</v>
      </c>
      <c r="C2809" s="37">
        <v>128</v>
      </c>
      <c r="D2809" s="32">
        <v>134</v>
      </c>
    </row>
    <row r="2810" spans="1:4" x14ac:dyDescent="0.3">
      <c r="A2810" s="40">
        <v>2908</v>
      </c>
      <c r="B2810" s="36">
        <v>115</v>
      </c>
      <c r="C2810" s="37">
        <v>128</v>
      </c>
      <c r="D2810" s="32">
        <v>134</v>
      </c>
    </row>
    <row r="2811" spans="1:4" x14ac:dyDescent="0.3">
      <c r="A2811" s="40">
        <v>2909</v>
      </c>
      <c r="B2811" s="36">
        <v>115</v>
      </c>
      <c r="C2811" s="37">
        <v>128</v>
      </c>
      <c r="D2811" s="32">
        <v>134</v>
      </c>
    </row>
    <row r="2812" spans="1:4" x14ac:dyDescent="0.3">
      <c r="A2812" s="40">
        <v>2910</v>
      </c>
      <c r="B2812" s="36">
        <v>115</v>
      </c>
      <c r="C2812" s="37">
        <v>128</v>
      </c>
      <c r="D2812" s="32">
        <v>134</v>
      </c>
    </row>
    <row r="2813" spans="1:4" x14ac:dyDescent="0.3">
      <c r="A2813" s="40">
        <v>2911</v>
      </c>
      <c r="B2813" s="36">
        <v>115</v>
      </c>
      <c r="C2813" s="37">
        <v>128</v>
      </c>
      <c r="D2813" s="32">
        <v>134</v>
      </c>
    </row>
    <row r="2814" spans="1:4" x14ac:dyDescent="0.3">
      <c r="A2814" s="40">
        <v>2912</v>
      </c>
      <c r="B2814" s="36">
        <v>115</v>
      </c>
      <c r="C2814" s="37">
        <v>128</v>
      </c>
      <c r="D2814" s="32">
        <v>134</v>
      </c>
    </row>
    <row r="2815" spans="1:4" x14ac:dyDescent="0.3">
      <c r="A2815" s="40">
        <v>2913</v>
      </c>
      <c r="B2815" s="36">
        <v>115</v>
      </c>
      <c r="C2815" s="37">
        <v>128</v>
      </c>
      <c r="D2815" s="32">
        <v>134</v>
      </c>
    </row>
    <row r="2816" spans="1:4" x14ac:dyDescent="0.3">
      <c r="A2816" s="40">
        <v>2914</v>
      </c>
      <c r="B2816" s="36">
        <v>115</v>
      </c>
      <c r="C2816" s="37">
        <v>128</v>
      </c>
      <c r="D2816" s="32">
        <v>134</v>
      </c>
    </row>
    <row r="2817" spans="1:4" x14ac:dyDescent="0.3">
      <c r="A2817" s="40">
        <v>2915</v>
      </c>
      <c r="B2817" s="36">
        <v>115</v>
      </c>
      <c r="C2817" s="37">
        <v>128</v>
      </c>
      <c r="D2817" s="32">
        <v>134</v>
      </c>
    </row>
    <row r="2818" spans="1:4" x14ac:dyDescent="0.3">
      <c r="A2818" s="40">
        <v>2916</v>
      </c>
      <c r="B2818" s="36">
        <v>115</v>
      </c>
      <c r="C2818" s="37">
        <v>128</v>
      </c>
      <c r="D2818" s="32">
        <v>134</v>
      </c>
    </row>
    <row r="2819" spans="1:4" x14ac:dyDescent="0.3">
      <c r="A2819" s="40">
        <v>2917</v>
      </c>
      <c r="B2819" s="36">
        <v>115</v>
      </c>
      <c r="C2819" s="37">
        <v>128</v>
      </c>
      <c r="D2819" s="32">
        <v>134</v>
      </c>
    </row>
    <row r="2820" spans="1:4" x14ac:dyDescent="0.3">
      <c r="A2820" s="40">
        <v>2918</v>
      </c>
      <c r="B2820" s="36">
        <v>115</v>
      </c>
      <c r="C2820" s="37">
        <v>128</v>
      </c>
      <c r="D2820" s="32">
        <v>134</v>
      </c>
    </row>
    <row r="2821" spans="1:4" x14ac:dyDescent="0.3">
      <c r="A2821" s="40">
        <v>2919</v>
      </c>
      <c r="B2821" s="36">
        <v>115</v>
      </c>
      <c r="C2821" s="37">
        <v>128</v>
      </c>
      <c r="D2821" s="32">
        <v>134</v>
      </c>
    </row>
    <row r="2822" spans="1:4" x14ac:dyDescent="0.3">
      <c r="A2822" s="40">
        <v>2920</v>
      </c>
      <c r="B2822" s="36">
        <v>115</v>
      </c>
      <c r="C2822" s="37">
        <v>128</v>
      </c>
      <c r="D2822" s="32">
        <v>134</v>
      </c>
    </row>
    <row r="2823" spans="1:4" x14ac:dyDescent="0.3">
      <c r="A2823" s="40">
        <v>2921</v>
      </c>
      <c r="B2823" s="36">
        <v>115</v>
      </c>
      <c r="C2823" s="37">
        <v>128</v>
      </c>
      <c r="D2823" s="32">
        <v>134</v>
      </c>
    </row>
    <row r="2824" spans="1:4" x14ac:dyDescent="0.3">
      <c r="A2824" s="40">
        <v>2922</v>
      </c>
      <c r="B2824" s="36">
        <v>115</v>
      </c>
      <c r="C2824" s="37">
        <v>128</v>
      </c>
      <c r="D2824" s="32">
        <v>134</v>
      </c>
    </row>
    <row r="2825" spans="1:4" x14ac:dyDescent="0.3">
      <c r="A2825" s="40">
        <v>2923</v>
      </c>
      <c r="B2825" s="36">
        <v>115</v>
      </c>
      <c r="C2825" s="37">
        <v>128</v>
      </c>
      <c r="D2825" s="32">
        <v>134</v>
      </c>
    </row>
    <row r="2826" spans="1:4" x14ac:dyDescent="0.3">
      <c r="A2826" s="40">
        <v>2924</v>
      </c>
      <c r="B2826" s="36">
        <v>115</v>
      </c>
      <c r="C2826" s="37">
        <v>128</v>
      </c>
      <c r="D2826" s="32">
        <v>134</v>
      </c>
    </row>
    <row r="2827" spans="1:4" x14ac:dyDescent="0.3">
      <c r="A2827" s="40">
        <v>2925</v>
      </c>
      <c r="B2827" s="36">
        <v>115</v>
      </c>
      <c r="C2827" s="37">
        <v>128</v>
      </c>
      <c r="D2827" s="32">
        <v>134</v>
      </c>
    </row>
    <row r="2828" spans="1:4" x14ac:dyDescent="0.3">
      <c r="A2828" s="40">
        <v>2926</v>
      </c>
      <c r="B2828" s="36">
        <v>115</v>
      </c>
      <c r="C2828" s="37">
        <v>128</v>
      </c>
      <c r="D2828" s="32">
        <v>134</v>
      </c>
    </row>
    <row r="2829" spans="1:4" x14ac:dyDescent="0.3">
      <c r="A2829" s="40">
        <v>2927</v>
      </c>
      <c r="B2829" s="36">
        <v>115</v>
      </c>
      <c r="C2829" s="37">
        <v>128</v>
      </c>
      <c r="D2829" s="32">
        <v>134</v>
      </c>
    </row>
    <row r="2830" spans="1:4" x14ac:dyDescent="0.3">
      <c r="A2830" s="40">
        <v>2928</v>
      </c>
      <c r="B2830" s="36">
        <v>115</v>
      </c>
      <c r="C2830" s="37">
        <v>128</v>
      </c>
      <c r="D2830" s="32">
        <v>134</v>
      </c>
    </row>
    <row r="2831" spans="1:4" x14ac:dyDescent="0.3">
      <c r="A2831" s="40">
        <v>2929</v>
      </c>
      <c r="B2831" s="36">
        <v>115</v>
      </c>
      <c r="C2831" s="37">
        <v>128</v>
      </c>
      <c r="D2831" s="32">
        <v>134</v>
      </c>
    </row>
    <row r="2832" spans="1:4" x14ac:dyDescent="0.3">
      <c r="A2832" s="40">
        <v>2930</v>
      </c>
      <c r="B2832" s="36">
        <v>115</v>
      </c>
      <c r="C2832" s="37">
        <v>128</v>
      </c>
      <c r="D2832" s="32">
        <v>134</v>
      </c>
    </row>
    <row r="2833" spans="1:4" x14ac:dyDescent="0.3">
      <c r="A2833" s="40">
        <v>2931</v>
      </c>
      <c r="B2833" s="36">
        <v>115</v>
      </c>
      <c r="C2833" s="37">
        <v>128</v>
      </c>
      <c r="D2833" s="32">
        <v>134</v>
      </c>
    </row>
    <row r="2834" spans="1:4" x14ac:dyDescent="0.3">
      <c r="A2834" s="40">
        <v>2932</v>
      </c>
      <c r="B2834" s="36">
        <v>115</v>
      </c>
      <c r="C2834" s="37">
        <v>128</v>
      </c>
      <c r="D2834" s="32">
        <v>134</v>
      </c>
    </row>
    <row r="2835" spans="1:4" x14ac:dyDescent="0.3">
      <c r="A2835" s="40">
        <v>2933</v>
      </c>
      <c r="B2835" s="36">
        <v>115</v>
      </c>
      <c r="C2835" s="37">
        <v>128</v>
      </c>
      <c r="D2835" s="32">
        <v>134</v>
      </c>
    </row>
    <row r="2836" spans="1:4" x14ac:dyDescent="0.3">
      <c r="A2836" s="40">
        <v>2934</v>
      </c>
      <c r="B2836" s="36">
        <v>115</v>
      </c>
      <c r="C2836" s="37">
        <v>128</v>
      </c>
      <c r="D2836" s="32">
        <v>134</v>
      </c>
    </row>
    <row r="2837" spans="1:4" x14ac:dyDescent="0.3">
      <c r="A2837" s="40">
        <v>2935</v>
      </c>
      <c r="B2837" s="36">
        <v>115</v>
      </c>
      <c r="C2837" s="37">
        <v>128</v>
      </c>
      <c r="D2837" s="32">
        <v>134</v>
      </c>
    </row>
    <row r="2838" spans="1:4" x14ac:dyDescent="0.3">
      <c r="A2838" s="40">
        <v>2936</v>
      </c>
      <c r="B2838" s="36">
        <v>115</v>
      </c>
      <c r="C2838" s="37">
        <v>128</v>
      </c>
      <c r="D2838" s="32">
        <v>134</v>
      </c>
    </row>
    <row r="2839" spans="1:4" x14ac:dyDescent="0.3">
      <c r="A2839" s="40">
        <v>2937</v>
      </c>
      <c r="B2839" s="36">
        <v>115</v>
      </c>
      <c r="C2839" s="37">
        <v>128</v>
      </c>
      <c r="D2839" s="32">
        <v>134</v>
      </c>
    </row>
    <row r="2840" spans="1:4" x14ac:dyDescent="0.3">
      <c r="A2840" s="40">
        <v>2938</v>
      </c>
      <c r="B2840" s="36">
        <v>115</v>
      </c>
      <c r="C2840" s="37">
        <v>128</v>
      </c>
      <c r="D2840" s="32">
        <v>134</v>
      </c>
    </row>
    <row r="2841" spans="1:4" x14ac:dyDescent="0.3">
      <c r="A2841" s="40">
        <v>2939</v>
      </c>
      <c r="B2841" s="36">
        <v>115</v>
      </c>
      <c r="C2841" s="37">
        <v>128</v>
      </c>
      <c r="D2841" s="32">
        <v>134</v>
      </c>
    </row>
    <row r="2842" spans="1:4" x14ac:dyDescent="0.3">
      <c r="A2842" s="40">
        <v>2940</v>
      </c>
      <c r="B2842" s="36">
        <v>115</v>
      </c>
      <c r="C2842" s="37">
        <v>128</v>
      </c>
      <c r="D2842" s="32">
        <v>134</v>
      </c>
    </row>
    <row r="2843" spans="1:4" x14ac:dyDescent="0.3">
      <c r="A2843" s="40">
        <v>2941</v>
      </c>
      <c r="B2843" s="36">
        <v>115</v>
      </c>
      <c r="C2843" s="37">
        <v>128</v>
      </c>
      <c r="D2843" s="32">
        <v>134</v>
      </c>
    </row>
    <row r="2844" spans="1:4" x14ac:dyDescent="0.3">
      <c r="A2844" s="40">
        <v>2942</v>
      </c>
      <c r="B2844" s="36">
        <v>115</v>
      </c>
      <c r="C2844" s="37">
        <v>128</v>
      </c>
      <c r="D2844" s="32">
        <v>134</v>
      </c>
    </row>
    <row r="2845" spans="1:4" x14ac:dyDescent="0.3">
      <c r="A2845" s="40">
        <v>2943</v>
      </c>
      <c r="B2845" s="36">
        <v>115</v>
      </c>
      <c r="C2845" s="37">
        <v>128</v>
      </c>
      <c r="D2845" s="32">
        <v>134</v>
      </c>
    </row>
    <row r="2846" spans="1:4" x14ac:dyDescent="0.3">
      <c r="A2846" s="40">
        <v>2944</v>
      </c>
      <c r="B2846" s="36">
        <v>115</v>
      </c>
      <c r="C2846" s="37">
        <v>128</v>
      </c>
      <c r="D2846" s="32">
        <v>134</v>
      </c>
    </row>
    <row r="2847" spans="1:4" x14ac:dyDescent="0.3">
      <c r="A2847" s="40">
        <v>2945</v>
      </c>
      <c r="B2847" s="36">
        <v>115</v>
      </c>
      <c r="C2847" s="37">
        <v>128</v>
      </c>
      <c r="D2847" s="32">
        <v>134</v>
      </c>
    </row>
    <row r="2848" spans="1:4" x14ac:dyDescent="0.3">
      <c r="A2848" s="40">
        <v>2946</v>
      </c>
      <c r="B2848" s="36">
        <v>115</v>
      </c>
      <c r="C2848" s="37">
        <v>128</v>
      </c>
      <c r="D2848" s="32">
        <v>134</v>
      </c>
    </row>
    <row r="2849" spans="1:4" x14ac:dyDescent="0.3">
      <c r="A2849" s="40">
        <v>2947</v>
      </c>
      <c r="B2849" s="36">
        <v>115</v>
      </c>
      <c r="C2849" s="37">
        <v>128</v>
      </c>
      <c r="D2849" s="32">
        <v>134</v>
      </c>
    </row>
    <row r="2850" spans="1:4" x14ac:dyDescent="0.3">
      <c r="A2850" s="40">
        <v>2948</v>
      </c>
      <c r="B2850" s="36">
        <v>115</v>
      </c>
      <c r="C2850" s="37">
        <v>128</v>
      </c>
      <c r="D2850" s="32">
        <v>134</v>
      </c>
    </row>
    <row r="2851" spans="1:4" x14ac:dyDescent="0.3">
      <c r="A2851" s="40">
        <v>2949</v>
      </c>
      <c r="B2851" s="36">
        <v>115</v>
      </c>
      <c r="C2851" s="37">
        <v>128</v>
      </c>
      <c r="D2851" s="32">
        <v>134</v>
      </c>
    </row>
    <row r="2852" spans="1:4" x14ac:dyDescent="0.3">
      <c r="A2852" s="40">
        <v>2950</v>
      </c>
      <c r="B2852" s="36">
        <v>115</v>
      </c>
      <c r="C2852" s="37">
        <v>128</v>
      </c>
      <c r="D2852" s="32">
        <v>134</v>
      </c>
    </row>
    <row r="2853" spans="1:4" x14ac:dyDescent="0.3">
      <c r="A2853" s="40">
        <v>2951</v>
      </c>
      <c r="B2853" s="36">
        <v>115</v>
      </c>
      <c r="C2853" s="37">
        <v>128</v>
      </c>
      <c r="D2853" s="32">
        <v>134</v>
      </c>
    </row>
    <row r="2854" spans="1:4" x14ac:dyDescent="0.3">
      <c r="A2854" s="40">
        <v>2952</v>
      </c>
      <c r="B2854" s="36">
        <v>115</v>
      </c>
      <c r="C2854" s="37">
        <v>128</v>
      </c>
      <c r="D2854" s="32">
        <v>134</v>
      </c>
    </row>
    <row r="2855" spans="1:4" x14ac:dyDescent="0.3">
      <c r="A2855" s="40">
        <v>2953</v>
      </c>
      <c r="B2855" s="36">
        <v>115</v>
      </c>
      <c r="C2855" s="37">
        <v>128</v>
      </c>
      <c r="D2855" s="32">
        <v>134</v>
      </c>
    </row>
    <row r="2856" spans="1:4" x14ac:dyDescent="0.3">
      <c r="A2856" s="40">
        <v>2954</v>
      </c>
      <c r="B2856" s="36">
        <v>115</v>
      </c>
      <c r="C2856" s="37">
        <v>128</v>
      </c>
      <c r="D2856" s="32">
        <v>134</v>
      </c>
    </row>
    <row r="2857" spans="1:4" x14ac:dyDescent="0.3">
      <c r="A2857" s="40">
        <v>2955</v>
      </c>
      <c r="B2857" s="36">
        <v>115</v>
      </c>
      <c r="C2857" s="37">
        <v>128</v>
      </c>
      <c r="D2857" s="32">
        <v>134</v>
      </c>
    </row>
    <row r="2858" spans="1:4" x14ac:dyDescent="0.3">
      <c r="A2858" s="40">
        <v>2956</v>
      </c>
      <c r="B2858" s="36">
        <v>115</v>
      </c>
      <c r="C2858" s="37">
        <v>128</v>
      </c>
      <c r="D2858" s="32">
        <v>134</v>
      </c>
    </row>
    <row r="2859" spans="1:4" x14ac:dyDescent="0.3">
      <c r="A2859" s="40">
        <v>2957</v>
      </c>
      <c r="B2859" s="36">
        <v>115</v>
      </c>
      <c r="C2859" s="37">
        <v>128</v>
      </c>
      <c r="D2859" s="32">
        <v>134</v>
      </c>
    </row>
    <row r="2860" spans="1:4" x14ac:dyDescent="0.3">
      <c r="A2860" s="40">
        <v>2958</v>
      </c>
      <c r="B2860" s="36">
        <v>115</v>
      </c>
      <c r="C2860" s="37">
        <v>128</v>
      </c>
      <c r="D2860" s="32">
        <v>134</v>
      </c>
    </row>
    <row r="2861" spans="1:4" x14ac:dyDescent="0.3">
      <c r="A2861" s="40">
        <v>2959</v>
      </c>
      <c r="B2861" s="36">
        <v>115</v>
      </c>
      <c r="C2861" s="37">
        <v>128</v>
      </c>
      <c r="D2861" s="32">
        <v>134</v>
      </c>
    </row>
    <row r="2862" spans="1:4" x14ac:dyDescent="0.3">
      <c r="A2862" s="40">
        <v>2960</v>
      </c>
      <c r="B2862" s="36">
        <v>115</v>
      </c>
      <c r="C2862" s="37">
        <v>128</v>
      </c>
      <c r="D2862" s="32">
        <v>134</v>
      </c>
    </row>
    <row r="2863" spans="1:4" x14ac:dyDescent="0.3">
      <c r="A2863" s="40">
        <v>2961</v>
      </c>
      <c r="B2863" s="36">
        <v>115</v>
      </c>
      <c r="C2863" s="37">
        <v>128</v>
      </c>
      <c r="D2863" s="32">
        <v>134</v>
      </c>
    </row>
    <row r="2864" spans="1:4" x14ac:dyDescent="0.3">
      <c r="A2864" s="40">
        <v>2962</v>
      </c>
      <c r="B2864" s="36">
        <v>115</v>
      </c>
      <c r="C2864" s="37">
        <v>128</v>
      </c>
      <c r="D2864" s="32">
        <v>134</v>
      </c>
    </row>
    <row r="2865" spans="1:4" x14ac:dyDescent="0.3">
      <c r="A2865" s="40">
        <v>2963</v>
      </c>
      <c r="B2865" s="36">
        <v>115</v>
      </c>
      <c r="C2865" s="37">
        <v>128</v>
      </c>
      <c r="D2865" s="32">
        <v>134</v>
      </c>
    </row>
    <row r="2866" spans="1:4" x14ac:dyDescent="0.3">
      <c r="A2866" s="40">
        <v>2964</v>
      </c>
      <c r="B2866" s="36">
        <v>115</v>
      </c>
      <c r="C2866" s="37">
        <v>128</v>
      </c>
      <c r="D2866" s="32">
        <v>134</v>
      </c>
    </row>
    <row r="2867" spans="1:4" x14ac:dyDescent="0.3">
      <c r="A2867" s="40">
        <v>2965</v>
      </c>
      <c r="B2867" s="36">
        <v>115</v>
      </c>
      <c r="C2867" s="37">
        <v>128</v>
      </c>
      <c r="D2867" s="32">
        <v>134</v>
      </c>
    </row>
    <row r="2868" spans="1:4" x14ac:dyDescent="0.3">
      <c r="A2868" s="40">
        <v>2966</v>
      </c>
      <c r="B2868" s="36">
        <v>115</v>
      </c>
      <c r="C2868" s="37">
        <v>128</v>
      </c>
      <c r="D2868" s="32">
        <v>134</v>
      </c>
    </row>
    <row r="2869" spans="1:4" x14ac:dyDescent="0.3">
      <c r="A2869" s="40">
        <v>2967</v>
      </c>
      <c r="B2869" s="36">
        <v>115</v>
      </c>
      <c r="C2869" s="37">
        <v>128</v>
      </c>
      <c r="D2869" s="32">
        <v>134</v>
      </c>
    </row>
    <row r="2870" spans="1:4" x14ac:dyDescent="0.3">
      <c r="A2870" s="40">
        <v>2968</v>
      </c>
      <c r="B2870" s="36">
        <v>115</v>
      </c>
      <c r="C2870" s="37">
        <v>128</v>
      </c>
      <c r="D2870" s="32">
        <v>134</v>
      </c>
    </row>
    <row r="2871" spans="1:4" x14ac:dyDescent="0.3">
      <c r="A2871" s="40">
        <v>2969</v>
      </c>
      <c r="B2871" s="36">
        <v>115</v>
      </c>
      <c r="C2871" s="37">
        <v>128</v>
      </c>
      <c r="D2871" s="32">
        <v>134</v>
      </c>
    </row>
    <row r="2872" spans="1:4" x14ac:dyDescent="0.3">
      <c r="A2872" s="40">
        <v>2970</v>
      </c>
      <c r="B2872" s="36">
        <v>115</v>
      </c>
      <c r="C2872" s="37">
        <v>128</v>
      </c>
      <c r="D2872" s="32">
        <v>134</v>
      </c>
    </row>
    <row r="2873" spans="1:4" x14ac:dyDescent="0.3">
      <c r="A2873" s="40">
        <v>2971</v>
      </c>
      <c r="B2873" s="36">
        <v>115</v>
      </c>
      <c r="C2873" s="37">
        <v>128</v>
      </c>
      <c r="D2873" s="32">
        <v>134</v>
      </c>
    </row>
    <row r="2874" spans="1:4" x14ac:dyDescent="0.3">
      <c r="A2874" s="40">
        <v>2972</v>
      </c>
      <c r="B2874" s="36">
        <v>115</v>
      </c>
      <c r="C2874" s="37">
        <v>128</v>
      </c>
      <c r="D2874" s="32">
        <v>134</v>
      </c>
    </row>
    <row r="2875" spans="1:4" x14ac:dyDescent="0.3">
      <c r="A2875" s="40">
        <v>2973</v>
      </c>
      <c r="B2875" s="36">
        <v>115</v>
      </c>
      <c r="C2875" s="37">
        <v>128</v>
      </c>
      <c r="D2875" s="32">
        <v>134</v>
      </c>
    </row>
    <row r="2876" spans="1:4" x14ac:dyDescent="0.3">
      <c r="A2876" s="40">
        <v>2974</v>
      </c>
      <c r="B2876" s="36">
        <v>115</v>
      </c>
      <c r="C2876" s="37">
        <v>128</v>
      </c>
      <c r="D2876" s="32">
        <v>134</v>
      </c>
    </row>
    <row r="2877" spans="1:4" x14ac:dyDescent="0.3">
      <c r="A2877" s="40">
        <v>2975</v>
      </c>
      <c r="B2877" s="36">
        <v>115</v>
      </c>
      <c r="C2877" s="37">
        <v>128</v>
      </c>
      <c r="D2877" s="32">
        <v>134</v>
      </c>
    </row>
    <row r="2878" spans="1:4" x14ac:dyDescent="0.3">
      <c r="A2878" s="40">
        <v>2976</v>
      </c>
      <c r="B2878" s="36">
        <v>115</v>
      </c>
      <c r="C2878" s="37">
        <v>128</v>
      </c>
      <c r="D2878" s="32">
        <v>134</v>
      </c>
    </row>
    <row r="2879" spans="1:4" x14ac:dyDescent="0.3">
      <c r="A2879" s="40">
        <v>2977</v>
      </c>
      <c r="B2879" s="36">
        <v>115</v>
      </c>
      <c r="C2879" s="37">
        <v>128</v>
      </c>
      <c r="D2879" s="32">
        <v>134</v>
      </c>
    </row>
    <row r="2880" spans="1:4" x14ac:dyDescent="0.3">
      <c r="A2880" s="40">
        <v>2978</v>
      </c>
      <c r="B2880" s="36">
        <v>115</v>
      </c>
      <c r="C2880" s="37">
        <v>128</v>
      </c>
      <c r="D2880" s="32">
        <v>134</v>
      </c>
    </row>
    <row r="2881" spans="1:4" x14ac:dyDescent="0.3">
      <c r="A2881" s="40">
        <v>2979</v>
      </c>
      <c r="B2881" s="36">
        <v>115</v>
      </c>
      <c r="C2881" s="37">
        <v>128</v>
      </c>
      <c r="D2881" s="32">
        <v>134</v>
      </c>
    </row>
    <row r="2882" spans="1:4" x14ac:dyDescent="0.3">
      <c r="A2882" s="40">
        <v>2980</v>
      </c>
      <c r="B2882" s="36">
        <v>115</v>
      </c>
      <c r="C2882" s="37">
        <v>128</v>
      </c>
      <c r="D2882" s="32">
        <v>134</v>
      </c>
    </row>
    <row r="2883" spans="1:4" x14ac:dyDescent="0.3">
      <c r="A2883" s="40">
        <v>2981</v>
      </c>
      <c r="B2883" s="36">
        <v>115</v>
      </c>
      <c r="C2883" s="37">
        <v>128</v>
      </c>
      <c r="D2883" s="32">
        <v>134</v>
      </c>
    </row>
    <row r="2884" spans="1:4" x14ac:dyDescent="0.3">
      <c r="A2884" s="40">
        <v>2982</v>
      </c>
      <c r="B2884" s="36">
        <v>115</v>
      </c>
      <c r="C2884" s="37">
        <v>128</v>
      </c>
      <c r="D2884" s="32">
        <v>134</v>
      </c>
    </row>
    <row r="2885" spans="1:4" x14ac:dyDescent="0.3">
      <c r="A2885" s="40">
        <v>2983</v>
      </c>
      <c r="B2885" s="36">
        <v>115</v>
      </c>
      <c r="C2885" s="37">
        <v>128</v>
      </c>
      <c r="D2885" s="32">
        <v>134</v>
      </c>
    </row>
    <row r="2886" spans="1:4" x14ac:dyDescent="0.3">
      <c r="A2886" s="40">
        <v>2984</v>
      </c>
      <c r="B2886" s="36">
        <v>115</v>
      </c>
      <c r="C2886" s="37">
        <v>128</v>
      </c>
      <c r="D2886" s="32">
        <v>134</v>
      </c>
    </row>
    <row r="2887" spans="1:4" x14ac:dyDescent="0.3">
      <c r="A2887" s="40">
        <v>2985</v>
      </c>
      <c r="B2887" s="36">
        <v>115</v>
      </c>
      <c r="C2887" s="37">
        <v>128</v>
      </c>
      <c r="D2887" s="32">
        <v>134</v>
      </c>
    </row>
    <row r="2888" spans="1:4" x14ac:dyDescent="0.3">
      <c r="A2888" s="40">
        <v>2986</v>
      </c>
      <c r="B2888" s="36">
        <v>115</v>
      </c>
      <c r="C2888" s="37">
        <v>128</v>
      </c>
      <c r="D2888" s="32">
        <v>134</v>
      </c>
    </row>
    <row r="2889" spans="1:4" x14ac:dyDescent="0.3">
      <c r="A2889" s="40">
        <v>2987</v>
      </c>
      <c r="B2889" s="36">
        <v>115</v>
      </c>
      <c r="C2889" s="37">
        <v>128</v>
      </c>
      <c r="D2889" s="32">
        <v>134</v>
      </c>
    </row>
    <row r="2890" spans="1:4" x14ac:dyDescent="0.3">
      <c r="A2890" s="40">
        <v>2988</v>
      </c>
      <c r="B2890" s="36">
        <v>115</v>
      </c>
      <c r="C2890" s="37">
        <v>128</v>
      </c>
      <c r="D2890" s="32">
        <v>134</v>
      </c>
    </row>
    <row r="2891" spans="1:4" x14ac:dyDescent="0.3">
      <c r="A2891" s="40">
        <v>2989</v>
      </c>
      <c r="B2891" s="36">
        <v>115</v>
      </c>
      <c r="C2891" s="37">
        <v>128</v>
      </c>
      <c r="D2891" s="32">
        <v>134</v>
      </c>
    </row>
    <row r="2892" spans="1:4" x14ac:dyDescent="0.3">
      <c r="A2892" s="40">
        <v>2990</v>
      </c>
      <c r="B2892" s="36">
        <v>115</v>
      </c>
      <c r="C2892" s="37">
        <v>128</v>
      </c>
      <c r="D2892" s="32">
        <v>134</v>
      </c>
    </row>
    <row r="2893" spans="1:4" x14ac:dyDescent="0.3">
      <c r="A2893" s="40">
        <v>2991</v>
      </c>
      <c r="B2893" s="36">
        <v>115</v>
      </c>
      <c r="C2893" s="37">
        <v>128</v>
      </c>
      <c r="D2893" s="32">
        <v>134</v>
      </c>
    </row>
    <row r="2894" spans="1:4" x14ac:dyDescent="0.3">
      <c r="A2894" s="40">
        <v>2992</v>
      </c>
      <c r="B2894" s="36">
        <v>115</v>
      </c>
      <c r="C2894" s="37">
        <v>128</v>
      </c>
      <c r="D2894" s="32">
        <v>134</v>
      </c>
    </row>
    <row r="2895" spans="1:4" x14ac:dyDescent="0.3">
      <c r="A2895" s="40">
        <v>2993</v>
      </c>
      <c r="B2895" s="36">
        <v>115</v>
      </c>
      <c r="C2895" s="37">
        <v>128</v>
      </c>
      <c r="D2895" s="32">
        <v>134</v>
      </c>
    </row>
    <row r="2896" spans="1:4" x14ac:dyDescent="0.3">
      <c r="A2896" s="40">
        <v>2994</v>
      </c>
      <c r="B2896" s="36">
        <v>115</v>
      </c>
      <c r="C2896" s="37">
        <v>128</v>
      </c>
      <c r="D2896" s="32">
        <v>134</v>
      </c>
    </row>
    <row r="2897" spans="1:4" x14ac:dyDescent="0.3">
      <c r="A2897" s="40">
        <v>2995</v>
      </c>
      <c r="B2897" s="36">
        <v>115</v>
      </c>
      <c r="C2897" s="37">
        <v>128</v>
      </c>
      <c r="D2897" s="32">
        <v>134</v>
      </c>
    </row>
    <row r="2898" spans="1:4" x14ac:dyDescent="0.3">
      <c r="A2898" s="40">
        <v>2996</v>
      </c>
      <c r="B2898" s="36">
        <v>115</v>
      </c>
      <c r="C2898" s="37">
        <v>128</v>
      </c>
      <c r="D2898" s="32">
        <v>134</v>
      </c>
    </row>
    <row r="2899" spans="1:4" x14ac:dyDescent="0.3">
      <c r="A2899" s="40">
        <v>2997</v>
      </c>
      <c r="B2899" s="36">
        <v>115</v>
      </c>
      <c r="C2899" s="37">
        <v>128</v>
      </c>
      <c r="D2899" s="32">
        <v>134</v>
      </c>
    </row>
    <row r="2900" spans="1:4" x14ac:dyDescent="0.3">
      <c r="A2900" s="40">
        <v>2998</v>
      </c>
      <c r="B2900" s="36">
        <v>115</v>
      </c>
      <c r="C2900" s="37">
        <v>128</v>
      </c>
      <c r="D2900" s="32">
        <v>134</v>
      </c>
    </row>
    <row r="2901" spans="1:4" x14ac:dyDescent="0.3">
      <c r="A2901" s="40">
        <v>2999</v>
      </c>
      <c r="B2901" s="36">
        <v>115</v>
      </c>
      <c r="C2901" s="37">
        <v>128</v>
      </c>
      <c r="D2901" s="32">
        <v>134</v>
      </c>
    </row>
    <row r="2902" spans="1:4" x14ac:dyDescent="0.3">
      <c r="A2902" s="44">
        <v>3000</v>
      </c>
      <c r="B2902" s="36">
        <v>115</v>
      </c>
      <c r="C2902" s="37">
        <v>128</v>
      </c>
      <c r="D2902" s="32">
        <v>134</v>
      </c>
    </row>
    <row r="2903" spans="1:4" x14ac:dyDescent="0.3">
      <c r="A2903" s="40">
        <v>3001</v>
      </c>
      <c r="B2903" s="36">
        <v>115</v>
      </c>
      <c r="C2903" s="37">
        <v>128</v>
      </c>
      <c r="D2903" s="32">
        <v>134</v>
      </c>
    </row>
    <row r="2904" spans="1:4" x14ac:dyDescent="0.3">
      <c r="A2904" s="40">
        <v>3002</v>
      </c>
      <c r="B2904" s="36">
        <v>115</v>
      </c>
      <c r="C2904" s="37">
        <v>128</v>
      </c>
      <c r="D2904" s="32">
        <v>134</v>
      </c>
    </row>
    <row r="2905" spans="1:4" x14ac:dyDescent="0.3">
      <c r="A2905" s="40">
        <v>3003</v>
      </c>
      <c r="B2905" s="36">
        <v>115</v>
      </c>
      <c r="C2905" s="37">
        <v>128</v>
      </c>
      <c r="D2905" s="32">
        <v>134</v>
      </c>
    </row>
    <row r="2906" spans="1:4" x14ac:dyDescent="0.3">
      <c r="A2906" s="40">
        <v>3004</v>
      </c>
      <c r="B2906" s="36">
        <v>115</v>
      </c>
      <c r="C2906" s="37">
        <v>128</v>
      </c>
      <c r="D2906" s="32">
        <v>134</v>
      </c>
    </row>
    <row r="2907" spans="1:4" x14ac:dyDescent="0.3">
      <c r="A2907" s="40">
        <v>3005</v>
      </c>
      <c r="B2907" s="36">
        <v>115</v>
      </c>
      <c r="C2907" s="37">
        <v>128</v>
      </c>
      <c r="D2907" s="32">
        <v>134</v>
      </c>
    </row>
    <row r="2908" spans="1:4" x14ac:dyDescent="0.3">
      <c r="A2908" s="40">
        <v>3006</v>
      </c>
      <c r="B2908" s="36">
        <v>115</v>
      </c>
      <c r="C2908" s="37">
        <v>128</v>
      </c>
      <c r="D2908" s="32">
        <v>134</v>
      </c>
    </row>
    <row r="2909" spans="1:4" x14ac:dyDescent="0.3">
      <c r="A2909" s="40">
        <v>3007</v>
      </c>
      <c r="B2909" s="36">
        <v>115</v>
      </c>
      <c r="C2909" s="37">
        <v>128</v>
      </c>
      <c r="D2909" s="32">
        <v>134</v>
      </c>
    </row>
    <row r="2910" spans="1:4" x14ac:dyDescent="0.3">
      <c r="A2910" s="40">
        <v>3008</v>
      </c>
      <c r="B2910" s="36">
        <v>115</v>
      </c>
      <c r="C2910" s="37">
        <v>128</v>
      </c>
      <c r="D2910" s="32">
        <v>134</v>
      </c>
    </row>
    <row r="2911" spans="1:4" x14ac:dyDescent="0.3">
      <c r="A2911" s="40">
        <v>3009</v>
      </c>
      <c r="B2911" s="36">
        <v>115</v>
      </c>
      <c r="C2911" s="37">
        <v>128</v>
      </c>
      <c r="D2911" s="32">
        <v>134</v>
      </c>
    </row>
    <row r="2912" spans="1:4" x14ac:dyDescent="0.3">
      <c r="A2912" s="40">
        <v>3010</v>
      </c>
      <c r="B2912" s="36">
        <v>115</v>
      </c>
      <c r="C2912" s="37">
        <v>128</v>
      </c>
      <c r="D2912" s="32">
        <v>134</v>
      </c>
    </row>
    <row r="2913" spans="1:4" x14ac:dyDescent="0.3">
      <c r="A2913" s="40">
        <v>3011</v>
      </c>
      <c r="B2913" s="36">
        <v>115</v>
      </c>
      <c r="C2913" s="37">
        <v>128</v>
      </c>
      <c r="D2913" s="32">
        <v>134</v>
      </c>
    </row>
    <row r="2914" spans="1:4" x14ac:dyDescent="0.3">
      <c r="A2914" s="40">
        <v>3012</v>
      </c>
      <c r="B2914" s="36">
        <v>115</v>
      </c>
      <c r="C2914" s="37">
        <v>128</v>
      </c>
      <c r="D2914" s="32">
        <v>134</v>
      </c>
    </row>
    <row r="2915" spans="1:4" x14ac:dyDescent="0.3">
      <c r="A2915" s="40">
        <v>3013</v>
      </c>
      <c r="B2915" s="36">
        <v>115</v>
      </c>
      <c r="C2915" s="37">
        <v>128</v>
      </c>
      <c r="D2915" s="32">
        <v>134</v>
      </c>
    </row>
    <row r="2916" spans="1:4" x14ac:dyDescent="0.3">
      <c r="A2916" s="40">
        <v>3014</v>
      </c>
      <c r="B2916" s="36">
        <v>115</v>
      </c>
      <c r="C2916" s="37">
        <v>128</v>
      </c>
      <c r="D2916" s="32">
        <v>134</v>
      </c>
    </row>
    <row r="2917" spans="1:4" x14ac:dyDescent="0.3">
      <c r="A2917" s="40">
        <v>3015</v>
      </c>
      <c r="B2917" s="36">
        <v>115</v>
      </c>
      <c r="C2917" s="37">
        <v>128</v>
      </c>
      <c r="D2917" s="32">
        <v>134</v>
      </c>
    </row>
    <row r="2918" spans="1:4" x14ac:dyDescent="0.3">
      <c r="A2918" s="40">
        <v>3016</v>
      </c>
      <c r="B2918" s="36">
        <v>115</v>
      </c>
      <c r="C2918" s="37">
        <v>128</v>
      </c>
      <c r="D2918" s="32">
        <v>134</v>
      </c>
    </row>
    <row r="2919" spans="1:4" x14ac:dyDescent="0.3">
      <c r="A2919" s="40">
        <v>3017</v>
      </c>
      <c r="B2919" s="36">
        <v>115</v>
      </c>
      <c r="C2919" s="37">
        <v>128</v>
      </c>
      <c r="D2919" s="32">
        <v>134</v>
      </c>
    </row>
    <row r="2920" spans="1:4" x14ac:dyDescent="0.3">
      <c r="A2920" s="40">
        <v>3018</v>
      </c>
      <c r="B2920" s="36">
        <v>115</v>
      </c>
      <c r="C2920" s="37">
        <v>128</v>
      </c>
      <c r="D2920" s="32">
        <v>134</v>
      </c>
    </row>
    <row r="2921" spans="1:4" x14ac:dyDescent="0.3">
      <c r="A2921" s="40">
        <v>3019</v>
      </c>
      <c r="B2921" s="36">
        <v>115</v>
      </c>
      <c r="C2921" s="37">
        <v>128</v>
      </c>
      <c r="D2921" s="32">
        <v>134</v>
      </c>
    </row>
    <row r="2922" spans="1:4" x14ac:dyDescent="0.3">
      <c r="A2922" s="40">
        <v>3020</v>
      </c>
      <c r="B2922" s="36">
        <v>115</v>
      </c>
      <c r="C2922" s="37">
        <v>128</v>
      </c>
      <c r="D2922" s="32">
        <v>134</v>
      </c>
    </row>
    <row r="2923" spans="1:4" x14ac:dyDescent="0.3">
      <c r="A2923" s="40">
        <v>3021</v>
      </c>
      <c r="B2923" s="36">
        <v>115</v>
      </c>
      <c r="C2923" s="37">
        <v>128</v>
      </c>
      <c r="D2923" s="32">
        <v>134</v>
      </c>
    </row>
    <row r="2924" spans="1:4" x14ac:dyDescent="0.3">
      <c r="A2924" s="40">
        <v>3022</v>
      </c>
      <c r="B2924" s="36">
        <v>115</v>
      </c>
      <c r="C2924" s="37">
        <v>128</v>
      </c>
      <c r="D2924" s="32">
        <v>134</v>
      </c>
    </row>
    <row r="2925" spans="1:4" x14ac:dyDescent="0.3">
      <c r="A2925" s="40">
        <v>3023</v>
      </c>
      <c r="B2925" s="36">
        <v>115</v>
      </c>
      <c r="C2925" s="37">
        <v>128</v>
      </c>
      <c r="D2925" s="32">
        <v>134</v>
      </c>
    </row>
    <row r="2926" spans="1:4" x14ac:dyDescent="0.3">
      <c r="A2926" s="40">
        <v>3024</v>
      </c>
      <c r="B2926" s="36">
        <v>115</v>
      </c>
      <c r="C2926" s="37">
        <v>128</v>
      </c>
      <c r="D2926" s="32">
        <v>134</v>
      </c>
    </row>
    <row r="2927" spans="1:4" x14ac:dyDescent="0.3">
      <c r="A2927" s="40">
        <v>3025</v>
      </c>
      <c r="B2927" s="36">
        <v>115</v>
      </c>
      <c r="C2927" s="37">
        <v>128</v>
      </c>
      <c r="D2927" s="32">
        <v>134</v>
      </c>
    </row>
    <row r="2928" spans="1:4" x14ac:dyDescent="0.3">
      <c r="A2928" s="40">
        <v>3026</v>
      </c>
      <c r="B2928" s="36">
        <v>115</v>
      </c>
      <c r="C2928" s="37">
        <v>128</v>
      </c>
      <c r="D2928" s="32">
        <v>134</v>
      </c>
    </row>
    <row r="2929" spans="1:4" x14ac:dyDescent="0.3">
      <c r="A2929" s="40">
        <v>3027</v>
      </c>
      <c r="B2929" s="36">
        <v>115</v>
      </c>
      <c r="C2929" s="37">
        <v>128</v>
      </c>
      <c r="D2929" s="32">
        <v>134</v>
      </c>
    </row>
    <row r="2930" spans="1:4" x14ac:dyDescent="0.3">
      <c r="A2930" s="40">
        <v>3028</v>
      </c>
      <c r="B2930" s="36">
        <v>115</v>
      </c>
      <c r="C2930" s="37">
        <v>128</v>
      </c>
      <c r="D2930" s="32">
        <v>134</v>
      </c>
    </row>
    <row r="2931" spans="1:4" x14ac:dyDescent="0.3">
      <c r="A2931" s="40">
        <v>3029</v>
      </c>
      <c r="B2931" s="36">
        <v>115</v>
      </c>
      <c r="C2931" s="37">
        <v>128</v>
      </c>
      <c r="D2931" s="32">
        <v>134</v>
      </c>
    </row>
    <row r="2932" spans="1:4" x14ac:dyDescent="0.3">
      <c r="A2932" s="40">
        <v>3030</v>
      </c>
      <c r="B2932" s="36">
        <v>115</v>
      </c>
      <c r="C2932" s="37">
        <v>128</v>
      </c>
      <c r="D2932" s="32">
        <v>134</v>
      </c>
    </row>
    <row r="2933" spans="1:4" x14ac:dyDescent="0.3">
      <c r="A2933" s="40">
        <v>3031</v>
      </c>
      <c r="B2933" s="36">
        <v>115</v>
      </c>
      <c r="C2933" s="37">
        <v>128</v>
      </c>
      <c r="D2933" s="32">
        <v>134</v>
      </c>
    </row>
    <row r="2934" spans="1:4" x14ac:dyDescent="0.3">
      <c r="A2934" s="40">
        <v>3032</v>
      </c>
      <c r="B2934" s="36">
        <v>115</v>
      </c>
      <c r="C2934" s="37">
        <v>128</v>
      </c>
      <c r="D2934" s="32">
        <v>134</v>
      </c>
    </row>
    <row r="2935" spans="1:4" x14ac:dyDescent="0.3">
      <c r="A2935" s="40">
        <v>3033</v>
      </c>
      <c r="B2935" s="36">
        <v>115</v>
      </c>
      <c r="C2935" s="37">
        <v>128</v>
      </c>
      <c r="D2935" s="32">
        <v>134</v>
      </c>
    </row>
    <row r="2936" spans="1:4" x14ac:dyDescent="0.3">
      <c r="A2936" s="40">
        <v>3034</v>
      </c>
      <c r="B2936" s="36">
        <v>115</v>
      </c>
      <c r="C2936" s="37">
        <v>128</v>
      </c>
      <c r="D2936" s="32">
        <v>134</v>
      </c>
    </row>
    <row r="2937" spans="1:4" x14ac:dyDescent="0.3">
      <c r="A2937" s="40">
        <v>3035</v>
      </c>
      <c r="B2937" s="36">
        <v>115</v>
      </c>
      <c r="C2937" s="37">
        <v>128</v>
      </c>
      <c r="D2937" s="32">
        <v>134</v>
      </c>
    </row>
    <row r="2938" spans="1:4" x14ac:dyDescent="0.3">
      <c r="A2938" s="40">
        <v>3036</v>
      </c>
      <c r="B2938" s="36">
        <v>115</v>
      </c>
      <c r="C2938" s="37">
        <v>128</v>
      </c>
      <c r="D2938" s="32">
        <v>134</v>
      </c>
    </row>
    <row r="2939" spans="1:4" x14ac:dyDescent="0.3">
      <c r="A2939" s="40">
        <v>3037</v>
      </c>
      <c r="B2939" s="36">
        <v>115</v>
      </c>
      <c r="C2939" s="37">
        <v>128</v>
      </c>
      <c r="D2939" s="32">
        <v>134</v>
      </c>
    </row>
    <row r="2940" spans="1:4" x14ac:dyDescent="0.3">
      <c r="A2940" s="40">
        <v>3038</v>
      </c>
      <c r="B2940" s="36">
        <v>115</v>
      </c>
      <c r="C2940" s="37">
        <v>128</v>
      </c>
      <c r="D2940" s="32">
        <v>134</v>
      </c>
    </row>
    <row r="2941" spans="1:4" x14ac:dyDescent="0.3">
      <c r="A2941" s="40">
        <v>3039</v>
      </c>
      <c r="B2941" s="36">
        <v>115</v>
      </c>
      <c r="C2941" s="37">
        <v>128</v>
      </c>
      <c r="D2941" s="32">
        <v>134</v>
      </c>
    </row>
    <row r="2942" spans="1:4" x14ac:dyDescent="0.3">
      <c r="A2942" s="40">
        <v>3040</v>
      </c>
      <c r="B2942" s="36">
        <v>115</v>
      </c>
      <c r="C2942" s="37">
        <v>128</v>
      </c>
      <c r="D2942" s="32">
        <v>134</v>
      </c>
    </row>
    <row r="2943" spans="1:4" x14ac:dyDescent="0.3">
      <c r="A2943" s="40">
        <v>3041</v>
      </c>
      <c r="B2943" s="36">
        <v>115</v>
      </c>
      <c r="C2943" s="37">
        <v>128</v>
      </c>
      <c r="D2943" s="32">
        <v>134</v>
      </c>
    </row>
    <row r="2944" spans="1:4" x14ac:dyDescent="0.3">
      <c r="A2944" s="40">
        <v>3042</v>
      </c>
      <c r="B2944" s="36">
        <v>115</v>
      </c>
      <c r="C2944" s="37">
        <v>128</v>
      </c>
      <c r="D2944" s="32">
        <v>134</v>
      </c>
    </row>
    <row r="2945" spans="1:4" x14ac:dyDescent="0.3">
      <c r="A2945" s="40">
        <v>3043</v>
      </c>
      <c r="B2945" s="36">
        <v>115</v>
      </c>
      <c r="C2945" s="37">
        <v>128</v>
      </c>
      <c r="D2945" s="32">
        <v>134</v>
      </c>
    </row>
    <row r="2946" spans="1:4" x14ac:dyDescent="0.3">
      <c r="A2946" s="40">
        <v>3044</v>
      </c>
      <c r="B2946" s="36">
        <v>115</v>
      </c>
      <c r="C2946" s="37">
        <v>128</v>
      </c>
      <c r="D2946" s="32">
        <v>134</v>
      </c>
    </row>
    <row r="2947" spans="1:4" x14ac:dyDescent="0.3">
      <c r="A2947" s="40">
        <v>3045</v>
      </c>
      <c r="B2947" s="36">
        <v>115</v>
      </c>
      <c r="C2947" s="37">
        <v>128</v>
      </c>
      <c r="D2947" s="32">
        <v>134</v>
      </c>
    </row>
    <row r="2948" spans="1:4" x14ac:dyDescent="0.3">
      <c r="A2948" s="40">
        <v>3046</v>
      </c>
      <c r="B2948" s="36">
        <v>115</v>
      </c>
      <c r="C2948" s="37">
        <v>128</v>
      </c>
      <c r="D2948" s="32">
        <v>134</v>
      </c>
    </row>
    <row r="2949" spans="1:4" x14ac:dyDescent="0.3">
      <c r="A2949" s="40">
        <v>3047</v>
      </c>
      <c r="B2949" s="36">
        <v>115</v>
      </c>
      <c r="C2949" s="37">
        <v>128</v>
      </c>
      <c r="D2949" s="32">
        <v>134</v>
      </c>
    </row>
    <row r="2950" spans="1:4" x14ac:dyDescent="0.3">
      <c r="A2950" s="40">
        <v>3048</v>
      </c>
      <c r="B2950" s="36">
        <v>115</v>
      </c>
      <c r="C2950" s="37">
        <v>128</v>
      </c>
      <c r="D2950" s="32">
        <v>134</v>
      </c>
    </row>
    <row r="2951" spans="1:4" x14ac:dyDescent="0.3">
      <c r="A2951" s="40">
        <v>3049</v>
      </c>
      <c r="B2951" s="36">
        <v>115</v>
      </c>
      <c r="C2951" s="37">
        <v>128</v>
      </c>
      <c r="D2951" s="32">
        <v>134</v>
      </c>
    </row>
    <row r="2952" spans="1:4" x14ac:dyDescent="0.3">
      <c r="A2952" s="40">
        <v>3050</v>
      </c>
      <c r="B2952" s="36">
        <v>115</v>
      </c>
      <c r="C2952" s="37">
        <v>128</v>
      </c>
      <c r="D2952" s="32">
        <v>134</v>
      </c>
    </row>
    <row r="2953" spans="1:4" x14ac:dyDescent="0.3">
      <c r="A2953" s="40">
        <v>3051</v>
      </c>
      <c r="B2953" s="36">
        <v>115</v>
      </c>
      <c r="C2953" s="37">
        <v>128</v>
      </c>
      <c r="D2953" s="32">
        <v>134</v>
      </c>
    </row>
    <row r="2954" spans="1:4" x14ac:dyDescent="0.3">
      <c r="A2954" s="40">
        <v>3052</v>
      </c>
      <c r="B2954" s="36">
        <v>115</v>
      </c>
      <c r="C2954" s="37">
        <v>128</v>
      </c>
      <c r="D2954" s="32">
        <v>134</v>
      </c>
    </row>
    <row r="2955" spans="1:4" x14ac:dyDescent="0.3">
      <c r="A2955" s="40">
        <v>3053</v>
      </c>
      <c r="B2955" s="36">
        <v>115</v>
      </c>
      <c r="C2955" s="37">
        <v>128</v>
      </c>
      <c r="D2955" s="32">
        <v>134</v>
      </c>
    </row>
    <row r="2956" spans="1:4" x14ac:dyDescent="0.3">
      <c r="A2956" s="40">
        <v>3054</v>
      </c>
      <c r="B2956" s="36">
        <v>115</v>
      </c>
      <c r="C2956" s="37">
        <v>128</v>
      </c>
      <c r="D2956" s="32">
        <v>134</v>
      </c>
    </row>
    <row r="2957" spans="1:4" x14ac:dyDescent="0.3">
      <c r="A2957" s="40">
        <v>3055</v>
      </c>
      <c r="B2957" s="36">
        <v>115</v>
      </c>
      <c r="C2957" s="37">
        <v>128</v>
      </c>
      <c r="D2957" s="32">
        <v>134</v>
      </c>
    </row>
    <row r="2958" spans="1:4" x14ac:dyDescent="0.3">
      <c r="A2958" s="40">
        <v>3056</v>
      </c>
      <c r="B2958" s="36">
        <v>115</v>
      </c>
      <c r="C2958" s="37">
        <v>128</v>
      </c>
      <c r="D2958" s="32">
        <v>134</v>
      </c>
    </row>
    <row r="2959" spans="1:4" x14ac:dyDescent="0.3">
      <c r="A2959" s="40">
        <v>3057</v>
      </c>
      <c r="B2959" s="36">
        <v>115</v>
      </c>
      <c r="C2959" s="37">
        <v>128</v>
      </c>
      <c r="D2959" s="32">
        <v>134</v>
      </c>
    </row>
    <row r="2960" spans="1:4" x14ac:dyDescent="0.3">
      <c r="A2960" s="40">
        <v>3058</v>
      </c>
      <c r="B2960" s="36">
        <v>115</v>
      </c>
      <c r="C2960" s="37">
        <v>128</v>
      </c>
      <c r="D2960" s="32">
        <v>134</v>
      </c>
    </row>
    <row r="2961" spans="1:4" x14ac:dyDescent="0.3">
      <c r="A2961" s="40">
        <v>3059</v>
      </c>
      <c r="B2961" s="36">
        <v>115</v>
      </c>
      <c r="C2961" s="37">
        <v>128</v>
      </c>
      <c r="D2961" s="32">
        <v>134</v>
      </c>
    </row>
    <row r="2962" spans="1:4" x14ac:dyDescent="0.3">
      <c r="A2962" s="40">
        <v>3060</v>
      </c>
      <c r="B2962" s="36">
        <v>115</v>
      </c>
      <c r="C2962" s="37">
        <v>128</v>
      </c>
      <c r="D2962" s="32">
        <v>134</v>
      </c>
    </row>
    <row r="2963" spans="1:4" x14ac:dyDescent="0.3">
      <c r="A2963" s="40">
        <v>3061</v>
      </c>
      <c r="B2963" s="36">
        <v>115</v>
      </c>
      <c r="C2963" s="37">
        <v>128</v>
      </c>
      <c r="D2963" s="32">
        <v>134</v>
      </c>
    </row>
    <row r="2964" spans="1:4" x14ac:dyDescent="0.3">
      <c r="A2964" s="40">
        <v>3062</v>
      </c>
      <c r="B2964" s="36">
        <v>115</v>
      </c>
      <c r="C2964" s="37">
        <v>128</v>
      </c>
      <c r="D2964" s="32">
        <v>134</v>
      </c>
    </row>
    <row r="2965" spans="1:4" x14ac:dyDescent="0.3">
      <c r="A2965" s="40">
        <v>3063</v>
      </c>
      <c r="B2965" s="36">
        <v>115</v>
      </c>
      <c r="C2965" s="37">
        <v>128</v>
      </c>
      <c r="D2965" s="32">
        <v>134</v>
      </c>
    </row>
    <row r="2966" spans="1:4" x14ac:dyDescent="0.3">
      <c r="A2966" s="40">
        <v>3064</v>
      </c>
      <c r="B2966" s="36">
        <v>115</v>
      </c>
      <c r="C2966" s="37">
        <v>128</v>
      </c>
      <c r="D2966" s="32">
        <v>134</v>
      </c>
    </row>
    <row r="2967" spans="1:4" x14ac:dyDescent="0.3">
      <c r="A2967" s="40">
        <v>3065</v>
      </c>
      <c r="B2967" s="36">
        <v>115</v>
      </c>
      <c r="C2967" s="37">
        <v>128</v>
      </c>
      <c r="D2967" s="32">
        <v>134</v>
      </c>
    </row>
    <row r="2968" spans="1:4" x14ac:dyDescent="0.3">
      <c r="A2968" s="40">
        <v>3066</v>
      </c>
      <c r="B2968" s="36">
        <v>115</v>
      </c>
      <c r="C2968" s="37">
        <v>128</v>
      </c>
      <c r="D2968" s="32">
        <v>134</v>
      </c>
    </row>
    <row r="2969" spans="1:4" x14ac:dyDescent="0.3">
      <c r="A2969" s="40">
        <v>3067</v>
      </c>
      <c r="B2969" s="36">
        <v>115</v>
      </c>
      <c r="C2969" s="37">
        <v>128</v>
      </c>
      <c r="D2969" s="32">
        <v>134</v>
      </c>
    </row>
    <row r="2970" spans="1:4" x14ac:dyDescent="0.3">
      <c r="A2970" s="40">
        <v>3068</v>
      </c>
      <c r="B2970" s="36">
        <v>115</v>
      </c>
      <c r="C2970" s="37">
        <v>128</v>
      </c>
      <c r="D2970" s="32">
        <v>134</v>
      </c>
    </row>
    <row r="2971" spans="1:4" x14ac:dyDescent="0.3">
      <c r="A2971" s="40">
        <v>3069</v>
      </c>
      <c r="B2971" s="36">
        <v>115</v>
      </c>
      <c r="C2971" s="37">
        <v>128</v>
      </c>
      <c r="D2971" s="32">
        <v>134</v>
      </c>
    </row>
    <row r="2972" spans="1:4" x14ac:dyDescent="0.3">
      <c r="A2972" s="40">
        <v>3070</v>
      </c>
      <c r="B2972" s="36">
        <v>115</v>
      </c>
      <c r="C2972" s="37">
        <v>128</v>
      </c>
      <c r="D2972" s="32">
        <v>134</v>
      </c>
    </row>
    <row r="2973" spans="1:4" x14ac:dyDescent="0.3">
      <c r="A2973" s="40">
        <v>3071</v>
      </c>
      <c r="B2973" s="36">
        <v>115</v>
      </c>
      <c r="C2973" s="37">
        <v>128</v>
      </c>
      <c r="D2973" s="32">
        <v>134</v>
      </c>
    </row>
    <row r="2974" spans="1:4" x14ac:dyDescent="0.3">
      <c r="A2974" s="40">
        <v>3072</v>
      </c>
      <c r="B2974" s="36">
        <v>115</v>
      </c>
      <c r="C2974" s="37">
        <v>128</v>
      </c>
      <c r="D2974" s="32">
        <v>134</v>
      </c>
    </row>
    <row r="2975" spans="1:4" x14ac:dyDescent="0.3">
      <c r="A2975" s="40">
        <v>3073</v>
      </c>
      <c r="B2975" s="36">
        <v>115</v>
      </c>
      <c r="C2975" s="37">
        <v>128</v>
      </c>
      <c r="D2975" s="32">
        <v>134</v>
      </c>
    </row>
    <row r="2976" spans="1:4" x14ac:dyDescent="0.3">
      <c r="A2976" s="40">
        <v>3074</v>
      </c>
      <c r="B2976" s="36">
        <v>115</v>
      </c>
      <c r="C2976" s="37">
        <v>128</v>
      </c>
      <c r="D2976" s="32">
        <v>134</v>
      </c>
    </row>
    <row r="2977" spans="1:4" x14ac:dyDescent="0.3">
      <c r="A2977" s="40">
        <v>3075</v>
      </c>
      <c r="B2977" s="36">
        <v>115</v>
      </c>
      <c r="C2977" s="37">
        <v>128</v>
      </c>
      <c r="D2977" s="32">
        <v>134</v>
      </c>
    </row>
    <row r="2978" spans="1:4" x14ac:dyDescent="0.3">
      <c r="A2978" s="40">
        <v>3076</v>
      </c>
      <c r="B2978" s="36">
        <v>115</v>
      </c>
      <c r="C2978" s="37">
        <v>128</v>
      </c>
      <c r="D2978" s="32">
        <v>134</v>
      </c>
    </row>
    <row r="2979" spans="1:4" x14ac:dyDescent="0.3">
      <c r="A2979" s="40">
        <v>3077</v>
      </c>
      <c r="B2979" s="36">
        <v>115</v>
      </c>
      <c r="C2979" s="37">
        <v>128</v>
      </c>
      <c r="D2979" s="32">
        <v>134</v>
      </c>
    </row>
    <row r="2980" spans="1:4" x14ac:dyDescent="0.3">
      <c r="A2980" s="40">
        <v>3078</v>
      </c>
      <c r="B2980" s="36">
        <v>115</v>
      </c>
      <c r="C2980" s="37">
        <v>128</v>
      </c>
      <c r="D2980" s="32">
        <v>134</v>
      </c>
    </row>
    <row r="2981" spans="1:4" x14ac:dyDescent="0.3">
      <c r="A2981" s="40">
        <v>3079</v>
      </c>
      <c r="B2981" s="36">
        <v>115</v>
      </c>
      <c r="C2981" s="37">
        <v>128</v>
      </c>
      <c r="D2981" s="32">
        <v>134</v>
      </c>
    </row>
    <row r="2982" spans="1:4" x14ac:dyDescent="0.3">
      <c r="A2982" s="40">
        <v>3080</v>
      </c>
      <c r="B2982" s="36">
        <v>115</v>
      </c>
      <c r="C2982" s="37">
        <v>128</v>
      </c>
      <c r="D2982" s="32">
        <v>134</v>
      </c>
    </row>
    <row r="2983" spans="1:4" x14ac:dyDescent="0.3">
      <c r="A2983" s="40">
        <v>3081</v>
      </c>
      <c r="B2983" s="36">
        <v>115</v>
      </c>
      <c r="C2983" s="37">
        <v>128</v>
      </c>
      <c r="D2983" s="32">
        <v>134</v>
      </c>
    </row>
    <row r="2984" spans="1:4" x14ac:dyDescent="0.3">
      <c r="A2984" s="40">
        <v>3082</v>
      </c>
      <c r="B2984" s="36">
        <v>115</v>
      </c>
      <c r="C2984" s="37">
        <v>128</v>
      </c>
      <c r="D2984" s="32">
        <v>134</v>
      </c>
    </row>
    <row r="2985" spans="1:4" x14ac:dyDescent="0.3">
      <c r="A2985" s="40">
        <v>3083</v>
      </c>
      <c r="B2985" s="36">
        <v>115</v>
      </c>
      <c r="C2985" s="37">
        <v>128</v>
      </c>
      <c r="D2985" s="32">
        <v>134</v>
      </c>
    </row>
    <row r="2986" spans="1:4" x14ac:dyDescent="0.3">
      <c r="A2986" s="40">
        <v>3084</v>
      </c>
      <c r="B2986" s="36">
        <v>115</v>
      </c>
      <c r="C2986" s="37">
        <v>128</v>
      </c>
      <c r="D2986" s="32">
        <v>134</v>
      </c>
    </row>
    <row r="2987" spans="1:4" x14ac:dyDescent="0.3">
      <c r="A2987" s="40">
        <v>3085</v>
      </c>
      <c r="B2987" s="36">
        <v>115</v>
      </c>
      <c r="C2987" s="37">
        <v>128</v>
      </c>
      <c r="D2987" s="32">
        <v>134</v>
      </c>
    </row>
    <row r="2988" spans="1:4" x14ac:dyDescent="0.3">
      <c r="A2988" s="40">
        <v>3086</v>
      </c>
      <c r="B2988" s="36">
        <v>115</v>
      </c>
      <c r="C2988" s="37">
        <v>128</v>
      </c>
      <c r="D2988" s="32">
        <v>134</v>
      </c>
    </row>
    <row r="2989" spans="1:4" x14ac:dyDescent="0.3">
      <c r="A2989" s="40">
        <v>3087</v>
      </c>
      <c r="B2989" s="36">
        <v>115</v>
      </c>
      <c r="C2989" s="37">
        <v>128</v>
      </c>
      <c r="D2989" s="32">
        <v>134</v>
      </c>
    </row>
    <row r="2990" spans="1:4" x14ac:dyDescent="0.3">
      <c r="A2990" s="40">
        <v>3088</v>
      </c>
      <c r="B2990" s="36">
        <v>115</v>
      </c>
      <c r="C2990" s="37">
        <v>128</v>
      </c>
      <c r="D2990" s="32">
        <v>134</v>
      </c>
    </row>
    <row r="2991" spans="1:4" x14ac:dyDescent="0.3">
      <c r="A2991" s="40">
        <v>3089</v>
      </c>
      <c r="B2991" s="36">
        <v>115</v>
      </c>
      <c r="C2991" s="37">
        <v>128</v>
      </c>
      <c r="D2991" s="32">
        <v>134</v>
      </c>
    </row>
    <row r="2992" spans="1:4" x14ac:dyDescent="0.3">
      <c r="A2992" s="40">
        <v>3090</v>
      </c>
      <c r="B2992" s="36">
        <v>115</v>
      </c>
      <c r="C2992" s="37">
        <v>128</v>
      </c>
      <c r="D2992" s="32">
        <v>134</v>
      </c>
    </row>
    <row r="2993" spans="1:4" x14ac:dyDescent="0.3">
      <c r="A2993" s="40">
        <v>3091</v>
      </c>
      <c r="B2993" s="36">
        <v>115</v>
      </c>
      <c r="C2993" s="37">
        <v>128</v>
      </c>
      <c r="D2993" s="32">
        <v>134</v>
      </c>
    </row>
    <row r="2994" spans="1:4" x14ac:dyDescent="0.3">
      <c r="A2994" s="40">
        <v>3092</v>
      </c>
      <c r="B2994" s="36">
        <v>115</v>
      </c>
      <c r="C2994" s="37">
        <v>128</v>
      </c>
      <c r="D2994" s="32">
        <v>134</v>
      </c>
    </row>
    <row r="2995" spans="1:4" x14ac:dyDescent="0.3">
      <c r="A2995" s="40">
        <v>3093</v>
      </c>
      <c r="B2995" s="36">
        <v>115</v>
      </c>
      <c r="C2995" s="37">
        <v>128</v>
      </c>
      <c r="D2995" s="32">
        <v>134</v>
      </c>
    </row>
    <row r="2996" spans="1:4" x14ac:dyDescent="0.3">
      <c r="A2996" s="40">
        <v>3094</v>
      </c>
      <c r="B2996" s="36">
        <v>115</v>
      </c>
      <c r="C2996" s="37">
        <v>128</v>
      </c>
      <c r="D2996" s="32">
        <v>134</v>
      </c>
    </row>
    <row r="2997" spans="1:4" x14ac:dyDescent="0.3">
      <c r="A2997" s="40">
        <v>3095</v>
      </c>
      <c r="B2997" s="36">
        <v>115</v>
      </c>
      <c r="C2997" s="37">
        <v>128</v>
      </c>
      <c r="D2997" s="32">
        <v>134</v>
      </c>
    </row>
    <row r="2998" spans="1:4" x14ac:dyDescent="0.3">
      <c r="A2998" s="40">
        <v>3096</v>
      </c>
      <c r="B2998" s="36">
        <v>115</v>
      </c>
      <c r="C2998" s="37">
        <v>128</v>
      </c>
      <c r="D2998" s="32">
        <v>134</v>
      </c>
    </row>
    <row r="2999" spans="1:4" x14ac:dyDescent="0.3">
      <c r="A2999" s="40">
        <v>3097</v>
      </c>
      <c r="B2999" s="36">
        <v>115</v>
      </c>
      <c r="C2999" s="37">
        <v>128</v>
      </c>
      <c r="D2999" s="32">
        <v>134</v>
      </c>
    </row>
    <row r="3000" spans="1:4" x14ac:dyDescent="0.3">
      <c r="A3000" s="40">
        <v>3098</v>
      </c>
      <c r="B3000" s="36">
        <v>115</v>
      </c>
      <c r="C3000" s="37">
        <v>128</v>
      </c>
      <c r="D3000" s="32">
        <v>134</v>
      </c>
    </row>
    <row r="3001" spans="1:4" x14ac:dyDescent="0.3">
      <c r="A3001" s="40">
        <v>3099</v>
      </c>
      <c r="B3001" s="36">
        <v>115</v>
      </c>
      <c r="C3001" s="37">
        <v>128</v>
      </c>
      <c r="D3001" s="32">
        <v>134</v>
      </c>
    </row>
    <row r="3002" spans="1:4" x14ac:dyDescent="0.3">
      <c r="A3002" s="44">
        <v>3100</v>
      </c>
      <c r="B3002" s="36">
        <v>115</v>
      </c>
      <c r="C3002" s="37">
        <v>128</v>
      </c>
      <c r="D3002" s="32">
        <v>134</v>
      </c>
    </row>
    <row r="3003" spans="1:4" x14ac:dyDescent="0.3">
      <c r="A3003" s="40">
        <v>3101</v>
      </c>
      <c r="B3003" s="36">
        <v>115</v>
      </c>
      <c r="C3003" s="37">
        <v>128</v>
      </c>
      <c r="D3003" s="32">
        <v>134</v>
      </c>
    </row>
    <row r="3004" spans="1:4" x14ac:dyDescent="0.3">
      <c r="A3004" s="40">
        <v>3102</v>
      </c>
      <c r="B3004" s="36">
        <v>115</v>
      </c>
      <c r="C3004" s="37">
        <v>128</v>
      </c>
      <c r="D3004" s="32">
        <v>134</v>
      </c>
    </row>
    <row r="3005" spans="1:4" x14ac:dyDescent="0.3">
      <c r="A3005" s="40">
        <v>3103</v>
      </c>
      <c r="B3005" s="36">
        <v>115</v>
      </c>
      <c r="C3005" s="37">
        <v>128</v>
      </c>
      <c r="D3005" s="32">
        <v>134</v>
      </c>
    </row>
    <row r="3006" spans="1:4" x14ac:dyDescent="0.3">
      <c r="A3006" s="40">
        <v>3104</v>
      </c>
      <c r="B3006" s="36">
        <v>115</v>
      </c>
      <c r="C3006" s="37">
        <v>128</v>
      </c>
      <c r="D3006" s="32">
        <v>134</v>
      </c>
    </row>
    <row r="3007" spans="1:4" x14ac:dyDescent="0.3">
      <c r="A3007" s="40">
        <v>3105</v>
      </c>
      <c r="B3007" s="36">
        <v>115</v>
      </c>
      <c r="C3007" s="37">
        <v>128</v>
      </c>
      <c r="D3007" s="32">
        <v>134</v>
      </c>
    </row>
    <row r="3008" spans="1:4" x14ac:dyDescent="0.3">
      <c r="A3008" s="40">
        <v>3106</v>
      </c>
      <c r="B3008" s="36">
        <v>115</v>
      </c>
      <c r="C3008" s="37">
        <v>128</v>
      </c>
      <c r="D3008" s="32">
        <v>134</v>
      </c>
    </row>
    <row r="3009" spans="1:4" x14ac:dyDescent="0.3">
      <c r="A3009" s="40">
        <v>3107</v>
      </c>
      <c r="B3009" s="36">
        <v>115</v>
      </c>
      <c r="C3009" s="37">
        <v>128</v>
      </c>
      <c r="D3009" s="32">
        <v>134</v>
      </c>
    </row>
    <row r="3010" spans="1:4" x14ac:dyDescent="0.3">
      <c r="A3010" s="40">
        <v>3108</v>
      </c>
      <c r="B3010" s="36">
        <v>115</v>
      </c>
      <c r="C3010" s="37">
        <v>128</v>
      </c>
      <c r="D3010" s="32">
        <v>134</v>
      </c>
    </row>
    <row r="3011" spans="1:4" x14ac:dyDescent="0.3">
      <c r="A3011" s="40">
        <v>3109</v>
      </c>
      <c r="B3011" s="36">
        <v>115</v>
      </c>
      <c r="C3011" s="37">
        <v>128</v>
      </c>
      <c r="D3011" s="32">
        <v>134</v>
      </c>
    </row>
    <row r="3012" spans="1:4" x14ac:dyDescent="0.3">
      <c r="A3012" s="40">
        <v>3110</v>
      </c>
      <c r="B3012" s="36">
        <v>115</v>
      </c>
      <c r="C3012" s="37">
        <v>128</v>
      </c>
      <c r="D3012" s="32">
        <v>134</v>
      </c>
    </row>
    <row r="3013" spans="1:4" x14ac:dyDescent="0.3">
      <c r="A3013" s="40">
        <v>3111</v>
      </c>
      <c r="B3013" s="36">
        <v>115</v>
      </c>
      <c r="C3013" s="37">
        <v>128</v>
      </c>
      <c r="D3013" s="32">
        <v>134</v>
      </c>
    </row>
    <row r="3014" spans="1:4" x14ac:dyDescent="0.3">
      <c r="A3014" s="40">
        <v>3112</v>
      </c>
      <c r="B3014" s="36">
        <v>115</v>
      </c>
      <c r="C3014" s="37">
        <v>128</v>
      </c>
      <c r="D3014" s="32">
        <v>134</v>
      </c>
    </row>
    <row r="3015" spans="1:4" x14ac:dyDescent="0.3">
      <c r="A3015" s="40">
        <v>3113</v>
      </c>
      <c r="B3015" s="36">
        <v>115</v>
      </c>
      <c r="C3015" s="37">
        <v>128</v>
      </c>
      <c r="D3015" s="32">
        <v>134</v>
      </c>
    </row>
    <row r="3016" spans="1:4" x14ac:dyDescent="0.3">
      <c r="A3016" s="40">
        <v>3114</v>
      </c>
      <c r="B3016" s="36">
        <v>115</v>
      </c>
      <c r="C3016" s="37">
        <v>128</v>
      </c>
      <c r="D3016" s="32">
        <v>134</v>
      </c>
    </row>
    <row r="3017" spans="1:4" x14ac:dyDescent="0.3">
      <c r="A3017" s="40">
        <v>3115</v>
      </c>
      <c r="B3017" s="36">
        <v>115</v>
      </c>
      <c r="C3017" s="37">
        <v>128</v>
      </c>
      <c r="D3017" s="32">
        <v>134</v>
      </c>
    </row>
    <row r="3018" spans="1:4" x14ac:dyDescent="0.3">
      <c r="A3018" s="40">
        <v>3116</v>
      </c>
      <c r="B3018" s="36">
        <v>115</v>
      </c>
      <c r="C3018" s="37">
        <v>128</v>
      </c>
      <c r="D3018" s="32">
        <v>134</v>
      </c>
    </row>
    <row r="3019" spans="1:4" x14ac:dyDescent="0.3">
      <c r="A3019" s="40">
        <v>3117</v>
      </c>
      <c r="B3019" s="36">
        <v>115</v>
      </c>
      <c r="C3019" s="37">
        <v>128</v>
      </c>
      <c r="D3019" s="32">
        <v>134</v>
      </c>
    </row>
    <row r="3020" spans="1:4" x14ac:dyDescent="0.3">
      <c r="A3020" s="40">
        <v>3118</v>
      </c>
      <c r="B3020" s="36">
        <v>115</v>
      </c>
      <c r="C3020" s="37">
        <v>128</v>
      </c>
      <c r="D3020" s="32">
        <v>134</v>
      </c>
    </row>
    <row r="3021" spans="1:4" x14ac:dyDescent="0.3">
      <c r="A3021" s="40">
        <v>3119</v>
      </c>
      <c r="B3021" s="36">
        <v>115</v>
      </c>
      <c r="C3021" s="37">
        <v>128</v>
      </c>
      <c r="D3021" s="32">
        <v>134</v>
      </c>
    </row>
    <row r="3022" spans="1:4" x14ac:dyDescent="0.3">
      <c r="A3022" s="40">
        <v>3120</v>
      </c>
      <c r="B3022" s="36">
        <v>115</v>
      </c>
      <c r="C3022" s="37">
        <v>128</v>
      </c>
      <c r="D3022" s="32">
        <v>134</v>
      </c>
    </row>
    <row r="3023" spans="1:4" x14ac:dyDescent="0.3">
      <c r="A3023" s="40">
        <v>3121</v>
      </c>
      <c r="B3023" s="36">
        <v>115</v>
      </c>
      <c r="C3023" s="37">
        <v>128</v>
      </c>
      <c r="D3023" s="32">
        <v>134</v>
      </c>
    </row>
    <row r="3024" spans="1:4" x14ac:dyDescent="0.3">
      <c r="A3024" s="40">
        <v>3122</v>
      </c>
      <c r="B3024" s="36">
        <v>115</v>
      </c>
      <c r="C3024" s="37">
        <v>128</v>
      </c>
      <c r="D3024" s="32">
        <v>134</v>
      </c>
    </row>
    <row r="3025" spans="1:4" x14ac:dyDescent="0.3">
      <c r="A3025" s="40">
        <v>3123</v>
      </c>
      <c r="B3025" s="36">
        <v>115</v>
      </c>
      <c r="C3025" s="37">
        <v>128</v>
      </c>
      <c r="D3025" s="32">
        <v>134</v>
      </c>
    </row>
    <row r="3026" spans="1:4" x14ac:dyDescent="0.3">
      <c r="A3026" s="40">
        <v>3124</v>
      </c>
      <c r="B3026" s="36">
        <v>115</v>
      </c>
      <c r="C3026" s="37">
        <v>128</v>
      </c>
      <c r="D3026" s="32">
        <v>134</v>
      </c>
    </row>
    <row r="3027" spans="1:4" x14ac:dyDescent="0.3">
      <c r="A3027" s="40">
        <v>3125</v>
      </c>
      <c r="B3027" s="36">
        <v>115</v>
      </c>
      <c r="C3027" s="37">
        <v>128</v>
      </c>
      <c r="D3027" s="32">
        <v>134</v>
      </c>
    </row>
    <row r="3028" spans="1:4" x14ac:dyDescent="0.3">
      <c r="A3028" s="40">
        <v>3126</v>
      </c>
      <c r="B3028" s="36">
        <v>115</v>
      </c>
      <c r="C3028" s="37">
        <v>128</v>
      </c>
      <c r="D3028" s="32">
        <v>134</v>
      </c>
    </row>
    <row r="3029" spans="1:4" x14ac:dyDescent="0.3">
      <c r="A3029" s="40">
        <v>3127</v>
      </c>
      <c r="B3029" s="36">
        <v>115</v>
      </c>
      <c r="C3029" s="37">
        <v>128</v>
      </c>
      <c r="D3029" s="32">
        <v>134</v>
      </c>
    </row>
    <row r="3030" spans="1:4" x14ac:dyDescent="0.3">
      <c r="A3030" s="40">
        <v>3128</v>
      </c>
      <c r="B3030" s="36">
        <v>115</v>
      </c>
      <c r="C3030" s="37">
        <v>128</v>
      </c>
      <c r="D3030" s="32">
        <v>134</v>
      </c>
    </row>
    <row r="3031" spans="1:4" x14ac:dyDescent="0.3">
      <c r="A3031" s="40">
        <v>3129</v>
      </c>
      <c r="B3031" s="36">
        <v>115</v>
      </c>
      <c r="C3031" s="37">
        <v>128</v>
      </c>
      <c r="D3031" s="32">
        <v>134</v>
      </c>
    </row>
    <row r="3032" spans="1:4" x14ac:dyDescent="0.3">
      <c r="A3032" s="40">
        <v>3130</v>
      </c>
      <c r="B3032" s="36">
        <v>115</v>
      </c>
      <c r="C3032" s="37">
        <v>128</v>
      </c>
      <c r="D3032" s="32">
        <v>134</v>
      </c>
    </row>
    <row r="3033" spans="1:4" x14ac:dyDescent="0.3">
      <c r="A3033" s="40">
        <v>3131</v>
      </c>
      <c r="B3033" s="36">
        <v>115</v>
      </c>
      <c r="C3033" s="37">
        <v>128</v>
      </c>
      <c r="D3033" s="32">
        <v>134</v>
      </c>
    </row>
    <row r="3034" spans="1:4" x14ac:dyDescent="0.3">
      <c r="A3034" s="40">
        <v>3132</v>
      </c>
      <c r="B3034" s="36">
        <v>115</v>
      </c>
      <c r="C3034" s="37">
        <v>128</v>
      </c>
      <c r="D3034" s="32">
        <v>134</v>
      </c>
    </row>
    <row r="3035" spans="1:4" x14ac:dyDescent="0.3">
      <c r="A3035" s="40">
        <v>3133</v>
      </c>
      <c r="B3035" s="36">
        <v>115</v>
      </c>
      <c r="C3035" s="37">
        <v>128</v>
      </c>
      <c r="D3035" s="32">
        <v>134</v>
      </c>
    </row>
    <row r="3036" spans="1:4" x14ac:dyDescent="0.3">
      <c r="A3036" s="40">
        <v>3134</v>
      </c>
      <c r="B3036" s="36">
        <v>115</v>
      </c>
      <c r="C3036" s="37">
        <v>128</v>
      </c>
      <c r="D3036" s="32">
        <v>134</v>
      </c>
    </row>
    <row r="3037" spans="1:4" x14ac:dyDescent="0.3">
      <c r="A3037" s="40">
        <v>3135</v>
      </c>
      <c r="B3037" s="36">
        <v>115</v>
      </c>
      <c r="C3037" s="37">
        <v>128</v>
      </c>
      <c r="D3037" s="32">
        <v>134</v>
      </c>
    </row>
    <row r="3038" spans="1:4" x14ac:dyDescent="0.3">
      <c r="A3038" s="40">
        <v>3136</v>
      </c>
      <c r="B3038" s="36">
        <v>115</v>
      </c>
      <c r="C3038" s="37">
        <v>128</v>
      </c>
      <c r="D3038" s="32">
        <v>134</v>
      </c>
    </row>
    <row r="3039" spans="1:4" x14ac:dyDescent="0.3">
      <c r="A3039" s="40">
        <v>3137</v>
      </c>
      <c r="B3039" s="36">
        <v>115</v>
      </c>
      <c r="C3039" s="37">
        <v>128</v>
      </c>
      <c r="D3039" s="32">
        <v>134</v>
      </c>
    </row>
    <row r="3040" spans="1:4" x14ac:dyDescent="0.3">
      <c r="A3040" s="40">
        <v>3138</v>
      </c>
      <c r="B3040" s="36">
        <v>115</v>
      </c>
      <c r="C3040" s="37">
        <v>128</v>
      </c>
      <c r="D3040" s="32">
        <v>134</v>
      </c>
    </row>
    <row r="3041" spans="1:4" x14ac:dyDescent="0.3">
      <c r="A3041" s="40">
        <v>3139</v>
      </c>
      <c r="B3041" s="36">
        <v>115</v>
      </c>
      <c r="C3041" s="37">
        <v>128</v>
      </c>
      <c r="D3041" s="32">
        <v>134</v>
      </c>
    </row>
    <row r="3042" spans="1:4" x14ac:dyDescent="0.3">
      <c r="A3042" s="40">
        <v>3140</v>
      </c>
      <c r="B3042" s="36">
        <v>115</v>
      </c>
      <c r="C3042" s="37">
        <v>128</v>
      </c>
      <c r="D3042" s="32">
        <v>134</v>
      </c>
    </row>
    <row r="3043" spans="1:4" x14ac:dyDescent="0.3">
      <c r="A3043" s="40">
        <v>3141</v>
      </c>
      <c r="B3043" s="36">
        <v>115</v>
      </c>
      <c r="C3043" s="37">
        <v>128</v>
      </c>
      <c r="D3043" s="32">
        <v>134</v>
      </c>
    </row>
    <row r="3044" spans="1:4" x14ac:dyDescent="0.3">
      <c r="A3044" s="40">
        <v>3142</v>
      </c>
      <c r="B3044" s="36">
        <v>115</v>
      </c>
      <c r="C3044" s="37">
        <v>128</v>
      </c>
      <c r="D3044" s="32">
        <v>134</v>
      </c>
    </row>
    <row r="3045" spans="1:4" x14ac:dyDescent="0.3">
      <c r="A3045" s="40">
        <v>3143</v>
      </c>
      <c r="B3045" s="36">
        <v>115</v>
      </c>
      <c r="C3045" s="37">
        <v>128</v>
      </c>
      <c r="D3045" s="32">
        <v>134</v>
      </c>
    </row>
    <row r="3046" spans="1:4" x14ac:dyDescent="0.3">
      <c r="A3046" s="40">
        <v>3144</v>
      </c>
      <c r="B3046" s="36">
        <v>115</v>
      </c>
      <c r="C3046" s="37">
        <v>128</v>
      </c>
      <c r="D3046" s="32">
        <v>134</v>
      </c>
    </row>
    <row r="3047" spans="1:4" x14ac:dyDescent="0.3">
      <c r="A3047" s="40">
        <v>3145</v>
      </c>
      <c r="B3047" s="36">
        <v>115</v>
      </c>
      <c r="C3047" s="37">
        <v>128</v>
      </c>
      <c r="D3047" s="32">
        <v>134</v>
      </c>
    </row>
    <row r="3048" spans="1:4" x14ac:dyDescent="0.3">
      <c r="A3048" s="40">
        <v>3146</v>
      </c>
      <c r="B3048" s="36">
        <v>115</v>
      </c>
      <c r="C3048" s="37">
        <v>128</v>
      </c>
      <c r="D3048" s="32">
        <v>134</v>
      </c>
    </row>
    <row r="3049" spans="1:4" x14ac:dyDescent="0.3">
      <c r="A3049" s="40">
        <v>3147</v>
      </c>
      <c r="B3049" s="36">
        <v>115</v>
      </c>
      <c r="C3049" s="37">
        <v>128</v>
      </c>
      <c r="D3049" s="32">
        <v>134</v>
      </c>
    </row>
    <row r="3050" spans="1:4" x14ac:dyDescent="0.3">
      <c r="A3050" s="40">
        <v>3148</v>
      </c>
      <c r="B3050" s="36">
        <v>115</v>
      </c>
      <c r="C3050" s="37">
        <v>128</v>
      </c>
      <c r="D3050" s="32">
        <v>134</v>
      </c>
    </row>
    <row r="3051" spans="1:4" x14ac:dyDescent="0.3">
      <c r="A3051" s="40">
        <v>3149</v>
      </c>
      <c r="B3051" s="36">
        <v>115</v>
      </c>
      <c r="C3051" s="37">
        <v>128</v>
      </c>
      <c r="D3051" s="32">
        <v>134</v>
      </c>
    </row>
    <row r="3052" spans="1:4" x14ac:dyDescent="0.3">
      <c r="A3052" s="40">
        <v>3150</v>
      </c>
      <c r="B3052" s="36">
        <v>115</v>
      </c>
      <c r="C3052" s="37">
        <v>128</v>
      </c>
      <c r="D3052" s="32">
        <v>134</v>
      </c>
    </row>
    <row r="3053" spans="1:4" x14ac:dyDescent="0.3">
      <c r="A3053" s="40">
        <v>3151</v>
      </c>
      <c r="B3053" s="36">
        <v>115</v>
      </c>
      <c r="C3053" s="37">
        <v>128</v>
      </c>
      <c r="D3053" s="32">
        <v>134</v>
      </c>
    </row>
    <row r="3054" spans="1:4" x14ac:dyDescent="0.3">
      <c r="A3054" s="40">
        <v>3152</v>
      </c>
      <c r="B3054" s="36">
        <v>115</v>
      </c>
      <c r="C3054" s="37">
        <v>128</v>
      </c>
      <c r="D3054" s="32">
        <v>134</v>
      </c>
    </row>
    <row r="3055" spans="1:4" x14ac:dyDescent="0.3">
      <c r="A3055" s="40">
        <v>3153</v>
      </c>
      <c r="B3055" s="36">
        <v>115</v>
      </c>
      <c r="C3055" s="37">
        <v>128</v>
      </c>
      <c r="D3055" s="32">
        <v>134</v>
      </c>
    </row>
    <row r="3056" spans="1:4" x14ac:dyDescent="0.3">
      <c r="A3056" s="40">
        <v>3154</v>
      </c>
      <c r="B3056" s="36">
        <v>115</v>
      </c>
      <c r="C3056" s="37">
        <v>128</v>
      </c>
      <c r="D3056" s="32">
        <v>134</v>
      </c>
    </row>
    <row r="3057" spans="1:4" x14ac:dyDescent="0.3">
      <c r="A3057" s="40">
        <v>3155</v>
      </c>
      <c r="B3057" s="36">
        <v>115</v>
      </c>
      <c r="C3057" s="37">
        <v>128</v>
      </c>
      <c r="D3057" s="32">
        <v>134</v>
      </c>
    </row>
    <row r="3058" spans="1:4" x14ac:dyDescent="0.3">
      <c r="A3058" s="40">
        <v>3156</v>
      </c>
      <c r="B3058" s="36">
        <v>115</v>
      </c>
      <c r="C3058" s="37">
        <v>128</v>
      </c>
      <c r="D3058" s="32">
        <v>134</v>
      </c>
    </row>
    <row r="3059" spans="1:4" x14ac:dyDescent="0.3">
      <c r="A3059" s="40">
        <v>3157</v>
      </c>
      <c r="B3059" s="36">
        <v>115</v>
      </c>
      <c r="C3059" s="37">
        <v>128</v>
      </c>
      <c r="D3059" s="32">
        <v>134</v>
      </c>
    </row>
    <row r="3060" spans="1:4" x14ac:dyDescent="0.3">
      <c r="A3060" s="40">
        <v>3158</v>
      </c>
      <c r="B3060" s="36">
        <v>115</v>
      </c>
      <c r="C3060" s="37">
        <v>128</v>
      </c>
      <c r="D3060" s="32">
        <v>134</v>
      </c>
    </row>
    <row r="3061" spans="1:4" x14ac:dyDescent="0.3">
      <c r="A3061" s="40">
        <v>3159</v>
      </c>
      <c r="B3061" s="36">
        <v>115</v>
      </c>
      <c r="C3061" s="37">
        <v>128</v>
      </c>
      <c r="D3061" s="32">
        <v>134</v>
      </c>
    </row>
    <row r="3062" spans="1:4" x14ac:dyDescent="0.3">
      <c r="A3062" s="40">
        <v>3160</v>
      </c>
      <c r="B3062" s="36">
        <v>115</v>
      </c>
      <c r="C3062" s="37">
        <v>128</v>
      </c>
      <c r="D3062" s="32">
        <v>134</v>
      </c>
    </row>
    <row r="3063" spans="1:4" x14ac:dyDescent="0.3">
      <c r="A3063" s="40">
        <v>3161</v>
      </c>
      <c r="B3063" s="36">
        <v>115</v>
      </c>
      <c r="C3063" s="37">
        <v>128</v>
      </c>
      <c r="D3063" s="32">
        <v>134</v>
      </c>
    </row>
    <row r="3064" spans="1:4" x14ac:dyDescent="0.3">
      <c r="A3064" s="40">
        <v>3162</v>
      </c>
      <c r="B3064" s="36">
        <v>115</v>
      </c>
      <c r="C3064" s="37">
        <v>128</v>
      </c>
      <c r="D3064" s="32">
        <v>134</v>
      </c>
    </row>
    <row r="3065" spans="1:4" x14ac:dyDescent="0.3">
      <c r="A3065" s="40">
        <v>3163</v>
      </c>
      <c r="B3065" s="36">
        <v>115</v>
      </c>
      <c r="C3065" s="37">
        <v>128</v>
      </c>
      <c r="D3065" s="32">
        <v>134</v>
      </c>
    </row>
    <row r="3066" spans="1:4" x14ac:dyDescent="0.3">
      <c r="A3066" s="40">
        <v>3164</v>
      </c>
      <c r="B3066" s="36">
        <v>115</v>
      </c>
      <c r="C3066" s="37">
        <v>128</v>
      </c>
      <c r="D3066" s="32">
        <v>134</v>
      </c>
    </row>
    <row r="3067" spans="1:4" x14ac:dyDescent="0.3">
      <c r="A3067" s="40">
        <v>3165</v>
      </c>
      <c r="B3067" s="36">
        <v>115</v>
      </c>
      <c r="C3067" s="37">
        <v>128</v>
      </c>
      <c r="D3067" s="32">
        <v>134</v>
      </c>
    </row>
    <row r="3068" spans="1:4" x14ac:dyDescent="0.3">
      <c r="A3068" s="40">
        <v>3166</v>
      </c>
      <c r="B3068" s="36">
        <v>115</v>
      </c>
      <c r="C3068" s="37">
        <v>128</v>
      </c>
      <c r="D3068" s="32">
        <v>134</v>
      </c>
    </row>
    <row r="3069" spans="1:4" x14ac:dyDescent="0.3">
      <c r="A3069" s="40">
        <v>3167</v>
      </c>
      <c r="B3069" s="36">
        <v>115</v>
      </c>
      <c r="C3069" s="37">
        <v>128</v>
      </c>
      <c r="D3069" s="32">
        <v>134</v>
      </c>
    </row>
    <row r="3070" spans="1:4" x14ac:dyDescent="0.3">
      <c r="A3070" s="40">
        <v>3168</v>
      </c>
      <c r="B3070" s="36">
        <v>115</v>
      </c>
      <c r="C3070" s="37">
        <v>128</v>
      </c>
      <c r="D3070" s="32">
        <v>134</v>
      </c>
    </row>
    <row r="3071" spans="1:4" x14ac:dyDescent="0.3">
      <c r="A3071" s="40">
        <v>3169</v>
      </c>
      <c r="B3071" s="36">
        <v>115</v>
      </c>
      <c r="C3071" s="37">
        <v>128</v>
      </c>
      <c r="D3071" s="32">
        <v>134</v>
      </c>
    </row>
    <row r="3072" spans="1:4" x14ac:dyDescent="0.3">
      <c r="A3072" s="40">
        <v>3170</v>
      </c>
      <c r="B3072" s="36">
        <v>115</v>
      </c>
      <c r="C3072" s="37">
        <v>128</v>
      </c>
      <c r="D3072" s="32">
        <v>134</v>
      </c>
    </row>
    <row r="3073" spans="1:4" x14ac:dyDescent="0.3">
      <c r="A3073" s="40">
        <v>3171</v>
      </c>
      <c r="B3073" s="36">
        <v>115</v>
      </c>
      <c r="C3073" s="37">
        <v>128</v>
      </c>
      <c r="D3073" s="32">
        <v>134</v>
      </c>
    </row>
    <row r="3074" spans="1:4" x14ac:dyDescent="0.3">
      <c r="A3074" s="40">
        <v>3172</v>
      </c>
      <c r="B3074" s="36">
        <v>115</v>
      </c>
      <c r="C3074" s="37">
        <v>128</v>
      </c>
      <c r="D3074" s="32">
        <v>134</v>
      </c>
    </row>
    <row r="3075" spans="1:4" x14ac:dyDescent="0.3">
      <c r="A3075" s="40">
        <v>3173</v>
      </c>
      <c r="B3075" s="36">
        <v>115</v>
      </c>
      <c r="C3075" s="37">
        <v>128</v>
      </c>
      <c r="D3075" s="32">
        <v>134</v>
      </c>
    </row>
    <row r="3076" spans="1:4" x14ac:dyDescent="0.3">
      <c r="A3076" s="40">
        <v>3174</v>
      </c>
      <c r="B3076" s="36">
        <v>115</v>
      </c>
      <c r="C3076" s="37">
        <v>128</v>
      </c>
      <c r="D3076" s="32">
        <v>134</v>
      </c>
    </row>
    <row r="3077" spans="1:4" x14ac:dyDescent="0.3">
      <c r="A3077" s="40">
        <v>3175</v>
      </c>
      <c r="B3077" s="36">
        <v>115</v>
      </c>
      <c r="C3077" s="37">
        <v>128</v>
      </c>
      <c r="D3077" s="32">
        <v>134</v>
      </c>
    </row>
    <row r="3078" spans="1:4" x14ac:dyDescent="0.3">
      <c r="A3078" s="40">
        <v>3176</v>
      </c>
      <c r="B3078" s="36">
        <v>115</v>
      </c>
      <c r="C3078" s="37">
        <v>128</v>
      </c>
      <c r="D3078" s="32">
        <v>134</v>
      </c>
    </row>
    <row r="3079" spans="1:4" x14ac:dyDescent="0.3">
      <c r="A3079" s="40">
        <v>3177</v>
      </c>
      <c r="B3079" s="36">
        <v>115</v>
      </c>
      <c r="C3079" s="37">
        <v>128</v>
      </c>
      <c r="D3079" s="32">
        <v>134</v>
      </c>
    </row>
    <row r="3080" spans="1:4" x14ac:dyDescent="0.3">
      <c r="A3080" s="40">
        <v>3178</v>
      </c>
      <c r="B3080" s="36">
        <v>115</v>
      </c>
      <c r="C3080" s="37">
        <v>128</v>
      </c>
      <c r="D3080" s="32">
        <v>134</v>
      </c>
    </row>
    <row r="3081" spans="1:4" x14ac:dyDescent="0.3">
      <c r="A3081" s="40">
        <v>3179</v>
      </c>
      <c r="B3081" s="36">
        <v>115</v>
      </c>
      <c r="C3081" s="37">
        <v>128</v>
      </c>
      <c r="D3081" s="32">
        <v>134</v>
      </c>
    </row>
    <row r="3082" spans="1:4" x14ac:dyDescent="0.3">
      <c r="A3082" s="40">
        <v>3180</v>
      </c>
      <c r="B3082" s="36">
        <v>115</v>
      </c>
      <c r="C3082" s="37">
        <v>128</v>
      </c>
      <c r="D3082" s="32">
        <v>134</v>
      </c>
    </row>
    <row r="3083" spans="1:4" x14ac:dyDescent="0.3">
      <c r="A3083" s="40">
        <v>3181</v>
      </c>
      <c r="B3083" s="36">
        <v>115</v>
      </c>
      <c r="C3083" s="37">
        <v>128</v>
      </c>
      <c r="D3083" s="32">
        <v>134</v>
      </c>
    </row>
    <row r="3084" spans="1:4" x14ac:dyDescent="0.3">
      <c r="A3084" s="40">
        <v>3182</v>
      </c>
      <c r="B3084" s="36">
        <v>115</v>
      </c>
      <c r="C3084" s="37">
        <v>128</v>
      </c>
      <c r="D3084" s="32">
        <v>134</v>
      </c>
    </row>
    <row r="3085" spans="1:4" x14ac:dyDescent="0.3">
      <c r="A3085" s="40">
        <v>3183</v>
      </c>
      <c r="B3085" s="36">
        <v>115</v>
      </c>
      <c r="C3085" s="37">
        <v>128</v>
      </c>
      <c r="D3085" s="32">
        <v>134</v>
      </c>
    </row>
    <row r="3086" spans="1:4" x14ac:dyDescent="0.3">
      <c r="A3086" s="40">
        <v>3184</v>
      </c>
      <c r="B3086" s="36">
        <v>115</v>
      </c>
      <c r="C3086" s="37">
        <v>128</v>
      </c>
      <c r="D3086" s="32">
        <v>134</v>
      </c>
    </row>
    <row r="3087" spans="1:4" x14ac:dyDescent="0.3">
      <c r="A3087" s="40">
        <v>3185</v>
      </c>
      <c r="B3087" s="36">
        <v>115</v>
      </c>
      <c r="C3087" s="37">
        <v>128</v>
      </c>
      <c r="D3087" s="32">
        <v>134</v>
      </c>
    </row>
    <row r="3088" spans="1:4" x14ac:dyDescent="0.3">
      <c r="A3088" s="40">
        <v>3186</v>
      </c>
      <c r="B3088" s="36">
        <v>115</v>
      </c>
      <c r="C3088" s="37">
        <v>128</v>
      </c>
      <c r="D3088" s="32">
        <v>134</v>
      </c>
    </row>
    <row r="3089" spans="1:4" x14ac:dyDescent="0.3">
      <c r="A3089" s="40">
        <v>3187</v>
      </c>
      <c r="B3089" s="36">
        <v>115</v>
      </c>
      <c r="C3089" s="37">
        <v>128</v>
      </c>
      <c r="D3089" s="32">
        <v>134</v>
      </c>
    </row>
    <row r="3090" spans="1:4" x14ac:dyDescent="0.3">
      <c r="A3090" s="40">
        <v>3188</v>
      </c>
      <c r="B3090" s="36">
        <v>115</v>
      </c>
      <c r="C3090" s="37">
        <v>128</v>
      </c>
      <c r="D3090" s="32">
        <v>134</v>
      </c>
    </row>
    <row r="3091" spans="1:4" x14ac:dyDescent="0.3">
      <c r="A3091" s="40">
        <v>3189</v>
      </c>
      <c r="B3091" s="36">
        <v>115</v>
      </c>
      <c r="C3091" s="37">
        <v>128</v>
      </c>
      <c r="D3091" s="32">
        <v>134</v>
      </c>
    </row>
    <row r="3092" spans="1:4" x14ac:dyDescent="0.3">
      <c r="A3092" s="40">
        <v>3190</v>
      </c>
      <c r="B3092" s="36">
        <v>115</v>
      </c>
      <c r="C3092" s="37">
        <v>128</v>
      </c>
      <c r="D3092" s="32">
        <v>134</v>
      </c>
    </row>
    <row r="3093" spans="1:4" x14ac:dyDescent="0.3">
      <c r="A3093" s="40">
        <v>3191</v>
      </c>
      <c r="B3093" s="36">
        <v>115</v>
      </c>
      <c r="C3093" s="37">
        <v>128</v>
      </c>
      <c r="D3093" s="32">
        <v>134</v>
      </c>
    </row>
    <row r="3094" spans="1:4" x14ac:dyDescent="0.3">
      <c r="A3094" s="40">
        <v>3192</v>
      </c>
      <c r="B3094" s="36">
        <v>115</v>
      </c>
      <c r="C3094" s="37">
        <v>128</v>
      </c>
      <c r="D3094" s="32">
        <v>134</v>
      </c>
    </row>
    <row r="3095" spans="1:4" x14ac:dyDescent="0.3">
      <c r="A3095" s="40">
        <v>3193</v>
      </c>
      <c r="B3095" s="36">
        <v>115</v>
      </c>
      <c r="C3095" s="37">
        <v>128</v>
      </c>
      <c r="D3095" s="32">
        <v>134</v>
      </c>
    </row>
    <row r="3096" spans="1:4" x14ac:dyDescent="0.3">
      <c r="A3096" s="40">
        <v>3194</v>
      </c>
      <c r="B3096" s="36">
        <v>115</v>
      </c>
      <c r="C3096" s="37">
        <v>128</v>
      </c>
      <c r="D3096" s="32">
        <v>134</v>
      </c>
    </row>
    <row r="3097" spans="1:4" x14ac:dyDescent="0.3">
      <c r="A3097" s="40">
        <v>3195</v>
      </c>
      <c r="B3097" s="36">
        <v>115</v>
      </c>
      <c r="C3097" s="37">
        <v>128</v>
      </c>
      <c r="D3097" s="32">
        <v>134</v>
      </c>
    </row>
    <row r="3098" spans="1:4" x14ac:dyDescent="0.3">
      <c r="A3098" s="40">
        <v>3196</v>
      </c>
      <c r="B3098" s="36">
        <v>115</v>
      </c>
      <c r="C3098" s="37">
        <v>128</v>
      </c>
      <c r="D3098" s="32">
        <v>134</v>
      </c>
    </row>
    <row r="3099" spans="1:4" x14ac:dyDescent="0.3">
      <c r="A3099" s="40">
        <v>3197</v>
      </c>
      <c r="B3099" s="36">
        <v>115</v>
      </c>
      <c r="C3099" s="37">
        <v>128</v>
      </c>
      <c r="D3099" s="32">
        <v>134</v>
      </c>
    </row>
    <row r="3100" spans="1:4" x14ac:dyDescent="0.3">
      <c r="A3100" s="40">
        <v>3198</v>
      </c>
      <c r="B3100" s="36">
        <v>115</v>
      </c>
      <c r="C3100" s="37">
        <v>128</v>
      </c>
      <c r="D3100" s="32">
        <v>134</v>
      </c>
    </row>
    <row r="3101" spans="1:4" x14ac:dyDescent="0.3">
      <c r="A3101" s="40">
        <v>3199</v>
      </c>
      <c r="B3101" s="36">
        <v>115</v>
      </c>
      <c r="C3101" s="37">
        <v>128</v>
      </c>
      <c r="D3101" s="32">
        <v>134</v>
      </c>
    </row>
    <row r="3102" spans="1:4" x14ac:dyDescent="0.3">
      <c r="A3102" s="40">
        <v>3200</v>
      </c>
      <c r="B3102" s="36">
        <v>115</v>
      </c>
      <c r="C3102" s="37">
        <v>128</v>
      </c>
      <c r="D3102" s="32">
        <v>134</v>
      </c>
    </row>
    <row r="3103" spans="1:4" x14ac:dyDescent="0.3">
      <c r="A3103" s="40">
        <v>3201</v>
      </c>
      <c r="B3103" s="36">
        <v>115</v>
      </c>
      <c r="C3103" s="37">
        <v>128</v>
      </c>
      <c r="D3103" s="32">
        <v>134</v>
      </c>
    </row>
    <row r="3104" spans="1:4" x14ac:dyDescent="0.3">
      <c r="A3104" s="40">
        <v>3202</v>
      </c>
      <c r="B3104" s="36">
        <v>115</v>
      </c>
      <c r="C3104" s="37">
        <v>128</v>
      </c>
      <c r="D3104" s="32">
        <v>134</v>
      </c>
    </row>
    <row r="3105" spans="1:4" x14ac:dyDescent="0.3">
      <c r="A3105" s="40">
        <v>3203</v>
      </c>
      <c r="B3105" s="36">
        <v>115</v>
      </c>
      <c r="C3105" s="37">
        <v>128</v>
      </c>
      <c r="D3105" s="32">
        <v>134</v>
      </c>
    </row>
    <row r="3106" spans="1:4" x14ac:dyDescent="0.3">
      <c r="A3106" s="40">
        <v>3204</v>
      </c>
      <c r="B3106" s="36">
        <v>115</v>
      </c>
      <c r="C3106" s="37">
        <v>128</v>
      </c>
      <c r="D3106" s="32">
        <v>134</v>
      </c>
    </row>
    <row r="3107" spans="1:4" x14ac:dyDescent="0.3">
      <c r="A3107" s="40">
        <v>3205</v>
      </c>
      <c r="B3107" s="36">
        <v>115</v>
      </c>
      <c r="C3107" s="37">
        <v>128</v>
      </c>
      <c r="D3107" s="32">
        <v>134</v>
      </c>
    </row>
    <row r="3108" spans="1:4" x14ac:dyDescent="0.3">
      <c r="A3108" s="40">
        <v>3206</v>
      </c>
      <c r="B3108" s="36">
        <v>115</v>
      </c>
      <c r="C3108" s="37">
        <v>128</v>
      </c>
      <c r="D3108" s="32">
        <v>134</v>
      </c>
    </row>
    <row r="3109" spans="1:4" x14ac:dyDescent="0.3">
      <c r="A3109" s="40">
        <v>3207</v>
      </c>
      <c r="B3109" s="36">
        <v>115</v>
      </c>
      <c r="C3109" s="37">
        <v>128</v>
      </c>
      <c r="D3109" s="32">
        <v>134</v>
      </c>
    </row>
    <row r="3110" spans="1:4" x14ac:dyDescent="0.3">
      <c r="A3110" s="40">
        <v>3208</v>
      </c>
      <c r="B3110" s="36">
        <v>115</v>
      </c>
      <c r="C3110" s="37">
        <v>128</v>
      </c>
      <c r="D3110" s="32">
        <v>134</v>
      </c>
    </row>
    <row r="3111" spans="1:4" x14ac:dyDescent="0.3">
      <c r="A3111" s="40">
        <v>3209</v>
      </c>
      <c r="B3111" s="36">
        <v>115</v>
      </c>
      <c r="C3111" s="37">
        <v>128</v>
      </c>
      <c r="D3111" s="32">
        <v>134</v>
      </c>
    </row>
    <row r="3112" spans="1:4" x14ac:dyDescent="0.3">
      <c r="A3112" s="40">
        <v>3210</v>
      </c>
      <c r="B3112" s="36">
        <v>115</v>
      </c>
      <c r="C3112" s="37">
        <v>128</v>
      </c>
      <c r="D3112" s="32">
        <v>134</v>
      </c>
    </row>
    <row r="3113" spans="1:4" x14ac:dyDescent="0.3">
      <c r="A3113" s="40">
        <v>3211</v>
      </c>
      <c r="B3113" s="36">
        <v>115</v>
      </c>
      <c r="C3113" s="37">
        <v>128</v>
      </c>
      <c r="D3113" s="32">
        <v>134</v>
      </c>
    </row>
    <row r="3114" spans="1:4" x14ac:dyDescent="0.3">
      <c r="A3114" s="40">
        <v>3212</v>
      </c>
      <c r="B3114" s="36">
        <v>115</v>
      </c>
      <c r="C3114" s="37">
        <v>128</v>
      </c>
      <c r="D3114" s="32">
        <v>134</v>
      </c>
    </row>
    <row r="3115" spans="1:4" x14ac:dyDescent="0.3">
      <c r="A3115" s="40">
        <v>3213</v>
      </c>
      <c r="B3115" s="36">
        <v>115</v>
      </c>
      <c r="C3115" s="37">
        <v>128</v>
      </c>
      <c r="D3115" s="32">
        <v>134</v>
      </c>
    </row>
    <row r="3116" spans="1:4" x14ac:dyDescent="0.3">
      <c r="A3116" s="40">
        <v>3214</v>
      </c>
      <c r="B3116" s="36">
        <v>115</v>
      </c>
      <c r="C3116" s="37">
        <v>128</v>
      </c>
      <c r="D3116" s="32">
        <v>134</v>
      </c>
    </row>
    <row r="3117" spans="1:4" x14ac:dyDescent="0.3">
      <c r="A3117" s="40">
        <v>3215</v>
      </c>
      <c r="B3117" s="36">
        <v>115</v>
      </c>
      <c r="C3117" s="37">
        <v>128</v>
      </c>
      <c r="D3117" s="32">
        <v>134</v>
      </c>
    </row>
    <row r="3118" spans="1:4" x14ac:dyDescent="0.3">
      <c r="A3118" s="40">
        <v>3216</v>
      </c>
      <c r="B3118" s="36">
        <v>115</v>
      </c>
      <c r="C3118" s="37">
        <v>128</v>
      </c>
      <c r="D3118" s="32">
        <v>134</v>
      </c>
    </row>
    <row r="3119" spans="1:4" x14ac:dyDescent="0.3">
      <c r="A3119" s="40">
        <v>3217</v>
      </c>
      <c r="B3119" s="36">
        <v>115</v>
      </c>
      <c r="C3119" s="37">
        <v>128</v>
      </c>
      <c r="D3119" s="32">
        <v>134</v>
      </c>
    </row>
    <row r="3120" spans="1:4" x14ac:dyDescent="0.3">
      <c r="A3120" s="40">
        <v>3218</v>
      </c>
      <c r="B3120" s="36">
        <v>115</v>
      </c>
      <c r="C3120" s="37">
        <v>128</v>
      </c>
      <c r="D3120" s="32">
        <v>134</v>
      </c>
    </row>
    <row r="3121" spans="1:4" x14ac:dyDescent="0.3">
      <c r="A3121" s="40">
        <v>3219</v>
      </c>
      <c r="B3121" s="36">
        <v>115</v>
      </c>
      <c r="C3121" s="37">
        <v>128</v>
      </c>
      <c r="D3121" s="32">
        <v>134</v>
      </c>
    </row>
    <row r="3122" spans="1:4" x14ac:dyDescent="0.3">
      <c r="A3122" s="40">
        <v>3220</v>
      </c>
      <c r="B3122" s="36">
        <v>115</v>
      </c>
      <c r="C3122" s="37">
        <v>128</v>
      </c>
      <c r="D3122" s="32">
        <v>134</v>
      </c>
    </row>
    <row r="3123" spans="1:4" x14ac:dyDescent="0.3">
      <c r="A3123" s="40">
        <v>3221</v>
      </c>
      <c r="B3123" s="36">
        <v>115</v>
      </c>
      <c r="C3123" s="37">
        <v>128</v>
      </c>
      <c r="D3123" s="32">
        <v>134</v>
      </c>
    </row>
    <row r="3124" spans="1:4" x14ac:dyDescent="0.3">
      <c r="A3124" s="40">
        <v>3222</v>
      </c>
      <c r="B3124" s="36">
        <v>115</v>
      </c>
      <c r="C3124" s="37">
        <v>128</v>
      </c>
      <c r="D3124" s="32">
        <v>134</v>
      </c>
    </row>
    <row r="3125" spans="1:4" x14ac:dyDescent="0.3">
      <c r="A3125" s="40">
        <v>3223</v>
      </c>
      <c r="B3125" s="36">
        <v>115</v>
      </c>
      <c r="C3125" s="37">
        <v>128</v>
      </c>
      <c r="D3125" s="32">
        <v>134</v>
      </c>
    </row>
    <row r="3126" spans="1:4" x14ac:dyDescent="0.3">
      <c r="A3126" s="40">
        <v>3224</v>
      </c>
      <c r="B3126" s="36">
        <v>115</v>
      </c>
      <c r="C3126" s="37">
        <v>128</v>
      </c>
      <c r="D3126" s="32">
        <v>134</v>
      </c>
    </row>
    <row r="3127" spans="1:4" x14ac:dyDescent="0.3">
      <c r="A3127" s="40">
        <v>3225</v>
      </c>
      <c r="B3127" s="36">
        <v>115</v>
      </c>
      <c r="C3127" s="37">
        <v>128</v>
      </c>
      <c r="D3127" s="32">
        <v>134</v>
      </c>
    </row>
    <row r="3128" spans="1:4" x14ac:dyDescent="0.3">
      <c r="A3128" s="40">
        <v>3226</v>
      </c>
      <c r="B3128" s="36">
        <v>115</v>
      </c>
      <c r="C3128" s="37">
        <v>128</v>
      </c>
      <c r="D3128" s="32">
        <v>134</v>
      </c>
    </row>
    <row r="3129" spans="1:4" x14ac:dyDescent="0.3">
      <c r="A3129" s="40">
        <v>3227</v>
      </c>
      <c r="B3129" s="36">
        <v>115</v>
      </c>
      <c r="C3129" s="37">
        <v>128</v>
      </c>
      <c r="D3129" s="32">
        <v>134</v>
      </c>
    </row>
    <row r="3130" spans="1:4" x14ac:dyDescent="0.3">
      <c r="A3130" s="40">
        <v>3228</v>
      </c>
      <c r="B3130" s="36">
        <v>115</v>
      </c>
      <c r="C3130" s="37">
        <v>128</v>
      </c>
      <c r="D3130" s="32">
        <v>134</v>
      </c>
    </row>
    <row r="3131" spans="1:4" x14ac:dyDescent="0.3">
      <c r="A3131" s="40">
        <v>3229</v>
      </c>
      <c r="B3131" s="36">
        <v>115</v>
      </c>
      <c r="C3131" s="37">
        <v>128</v>
      </c>
      <c r="D3131" s="32">
        <v>134</v>
      </c>
    </row>
    <row r="3132" spans="1:4" x14ac:dyDescent="0.3">
      <c r="A3132" s="40">
        <v>3230</v>
      </c>
      <c r="B3132" s="36">
        <v>115</v>
      </c>
      <c r="C3132" s="37">
        <v>128</v>
      </c>
      <c r="D3132" s="32">
        <v>134</v>
      </c>
    </row>
    <row r="3133" spans="1:4" x14ac:dyDescent="0.3">
      <c r="A3133" s="40">
        <v>3231</v>
      </c>
      <c r="B3133" s="36">
        <v>115</v>
      </c>
      <c r="C3133" s="37">
        <v>128</v>
      </c>
      <c r="D3133" s="32">
        <v>134</v>
      </c>
    </row>
    <row r="3134" spans="1:4" x14ac:dyDescent="0.3">
      <c r="A3134" s="40">
        <v>3232</v>
      </c>
      <c r="B3134" s="36">
        <v>115</v>
      </c>
      <c r="C3134" s="37">
        <v>128</v>
      </c>
      <c r="D3134" s="32">
        <v>134</v>
      </c>
    </row>
    <row r="3135" spans="1:4" x14ac:dyDescent="0.3">
      <c r="A3135" s="40">
        <v>3233</v>
      </c>
      <c r="B3135" s="36">
        <v>115</v>
      </c>
      <c r="C3135" s="37">
        <v>128</v>
      </c>
      <c r="D3135" s="32">
        <v>134</v>
      </c>
    </row>
    <row r="3136" spans="1:4" x14ac:dyDescent="0.3">
      <c r="A3136" s="40">
        <v>3234</v>
      </c>
      <c r="B3136" s="36">
        <v>115</v>
      </c>
      <c r="C3136" s="37">
        <v>128</v>
      </c>
      <c r="D3136" s="32">
        <v>134</v>
      </c>
    </row>
    <row r="3137" spans="1:4" x14ac:dyDescent="0.3">
      <c r="A3137" s="40">
        <v>3235</v>
      </c>
      <c r="B3137" s="36">
        <v>115</v>
      </c>
      <c r="C3137" s="37">
        <v>128</v>
      </c>
      <c r="D3137" s="32">
        <v>134</v>
      </c>
    </row>
    <row r="3138" spans="1:4" x14ac:dyDescent="0.3">
      <c r="A3138" s="40">
        <v>3236</v>
      </c>
      <c r="B3138" s="36">
        <v>115</v>
      </c>
      <c r="C3138" s="37">
        <v>128</v>
      </c>
      <c r="D3138" s="32">
        <v>134</v>
      </c>
    </row>
    <row r="3139" spans="1:4" x14ac:dyDescent="0.3">
      <c r="A3139" s="40">
        <v>3237</v>
      </c>
      <c r="B3139" s="36">
        <v>115</v>
      </c>
      <c r="C3139" s="37">
        <v>128</v>
      </c>
      <c r="D3139" s="32">
        <v>134</v>
      </c>
    </row>
    <row r="3140" spans="1:4" x14ac:dyDescent="0.3">
      <c r="A3140" s="40">
        <v>3238</v>
      </c>
      <c r="B3140" s="36">
        <v>115</v>
      </c>
      <c r="C3140" s="37">
        <v>128</v>
      </c>
      <c r="D3140" s="32">
        <v>134</v>
      </c>
    </row>
    <row r="3141" spans="1:4" x14ac:dyDescent="0.3">
      <c r="A3141" s="40">
        <v>3239</v>
      </c>
      <c r="B3141" s="36">
        <v>115</v>
      </c>
      <c r="C3141" s="37">
        <v>128</v>
      </c>
      <c r="D3141" s="32">
        <v>134</v>
      </c>
    </row>
    <row r="3142" spans="1:4" x14ac:dyDescent="0.3">
      <c r="A3142" s="40">
        <v>3240</v>
      </c>
      <c r="B3142" s="36">
        <v>115</v>
      </c>
      <c r="C3142" s="37">
        <v>128</v>
      </c>
      <c r="D3142" s="32">
        <v>134</v>
      </c>
    </row>
    <row r="3143" spans="1:4" x14ac:dyDescent="0.3">
      <c r="A3143" s="40">
        <v>3241</v>
      </c>
      <c r="B3143" s="36">
        <v>115</v>
      </c>
      <c r="C3143" s="37">
        <v>128</v>
      </c>
      <c r="D3143" s="32">
        <v>134</v>
      </c>
    </row>
    <row r="3144" spans="1:4" x14ac:dyDescent="0.3">
      <c r="A3144" s="40">
        <v>3242</v>
      </c>
      <c r="B3144" s="36">
        <v>115</v>
      </c>
      <c r="C3144" s="37">
        <v>128</v>
      </c>
      <c r="D3144" s="32">
        <v>134</v>
      </c>
    </row>
    <row r="3145" spans="1:4" x14ac:dyDescent="0.3">
      <c r="A3145" s="40">
        <v>3243</v>
      </c>
      <c r="B3145" s="36">
        <v>115</v>
      </c>
      <c r="C3145" s="37">
        <v>128</v>
      </c>
      <c r="D3145" s="32">
        <v>134</v>
      </c>
    </row>
    <row r="3146" spans="1:4" x14ac:dyDescent="0.3">
      <c r="A3146" s="40">
        <v>3244</v>
      </c>
      <c r="B3146" s="36">
        <v>115</v>
      </c>
      <c r="C3146" s="37">
        <v>128</v>
      </c>
      <c r="D3146" s="32">
        <v>134</v>
      </c>
    </row>
    <row r="3147" spans="1:4" x14ac:dyDescent="0.3">
      <c r="A3147" s="40">
        <v>3245</v>
      </c>
      <c r="B3147" s="36">
        <v>115</v>
      </c>
      <c r="C3147" s="37">
        <v>128</v>
      </c>
      <c r="D3147" s="32">
        <v>134</v>
      </c>
    </row>
    <row r="3148" spans="1:4" x14ac:dyDescent="0.3">
      <c r="A3148" s="40">
        <v>3246</v>
      </c>
      <c r="B3148" s="36">
        <v>115</v>
      </c>
      <c r="C3148" s="37">
        <v>128</v>
      </c>
      <c r="D3148" s="32">
        <v>134</v>
      </c>
    </row>
    <row r="3149" spans="1:4" x14ac:dyDescent="0.3">
      <c r="A3149" s="40">
        <v>3247</v>
      </c>
      <c r="B3149" s="36">
        <v>115</v>
      </c>
      <c r="C3149" s="37">
        <v>128</v>
      </c>
      <c r="D3149" s="32">
        <v>134</v>
      </c>
    </row>
    <row r="3150" spans="1:4" x14ac:dyDescent="0.3">
      <c r="A3150" s="40">
        <v>3248</v>
      </c>
      <c r="B3150" s="36">
        <v>115</v>
      </c>
      <c r="C3150" s="37">
        <v>128</v>
      </c>
      <c r="D3150" s="32">
        <v>134</v>
      </c>
    </row>
    <row r="3151" spans="1:4" x14ac:dyDescent="0.3">
      <c r="A3151" s="40">
        <v>3249</v>
      </c>
      <c r="B3151" s="36">
        <v>115</v>
      </c>
      <c r="C3151" s="37">
        <v>128</v>
      </c>
      <c r="D3151" s="32">
        <v>134</v>
      </c>
    </row>
    <row r="3152" spans="1:4" x14ac:dyDescent="0.3">
      <c r="A3152" s="40">
        <v>3250</v>
      </c>
      <c r="B3152" s="36">
        <v>115</v>
      </c>
      <c r="C3152" s="37">
        <v>128</v>
      </c>
      <c r="D3152" s="32">
        <v>134</v>
      </c>
    </row>
    <row r="3153" spans="1:4" x14ac:dyDescent="0.3">
      <c r="A3153" s="40">
        <v>3251</v>
      </c>
      <c r="B3153" s="36">
        <v>115</v>
      </c>
      <c r="C3153" s="37">
        <v>128</v>
      </c>
      <c r="D3153" s="32">
        <v>134</v>
      </c>
    </row>
    <row r="3154" spans="1:4" x14ac:dyDescent="0.3">
      <c r="A3154" s="40">
        <v>3252</v>
      </c>
      <c r="B3154" s="36">
        <v>115</v>
      </c>
      <c r="C3154" s="37">
        <v>128</v>
      </c>
      <c r="D3154" s="32">
        <v>134</v>
      </c>
    </row>
    <row r="3155" spans="1:4" x14ac:dyDescent="0.3">
      <c r="A3155" s="40">
        <v>3253</v>
      </c>
      <c r="B3155" s="36">
        <v>115</v>
      </c>
      <c r="C3155" s="37">
        <v>128</v>
      </c>
      <c r="D3155" s="32">
        <v>134</v>
      </c>
    </row>
    <row r="3156" spans="1:4" x14ac:dyDescent="0.3">
      <c r="A3156" s="40">
        <v>3254</v>
      </c>
      <c r="B3156" s="36">
        <v>115</v>
      </c>
      <c r="C3156" s="37">
        <v>128</v>
      </c>
      <c r="D3156" s="32">
        <v>134</v>
      </c>
    </row>
    <row r="3157" spans="1:4" x14ac:dyDescent="0.3">
      <c r="A3157" s="40">
        <v>3255</v>
      </c>
      <c r="B3157" s="36">
        <v>115</v>
      </c>
      <c r="C3157" s="37">
        <v>128</v>
      </c>
      <c r="D3157" s="32">
        <v>134</v>
      </c>
    </row>
    <row r="3158" spans="1:4" x14ac:dyDescent="0.3">
      <c r="A3158" s="40">
        <v>3256</v>
      </c>
      <c r="B3158" s="36">
        <v>115</v>
      </c>
      <c r="C3158" s="37">
        <v>128</v>
      </c>
      <c r="D3158" s="32">
        <v>134</v>
      </c>
    </row>
    <row r="3159" spans="1:4" x14ac:dyDescent="0.3">
      <c r="A3159" s="40">
        <v>3257</v>
      </c>
      <c r="B3159" s="36">
        <v>115</v>
      </c>
      <c r="C3159" s="37">
        <v>128</v>
      </c>
      <c r="D3159" s="32">
        <v>134</v>
      </c>
    </row>
    <row r="3160" spans="1:4" x14ac:dyDescent="0.3">
      <c r="A3160" s="40">
        <v>3258</v>
      </c>
      <c r="B3160" s="36">
        <v>115</v>
      </c>
      <c r="C3160" s="37">
        <v>128</v>
      </c>
      <c r="D3160" s="32">
        <v>134</v>
      </c>
    </row>
    <row r="3161" spans="1:4" x14ac:dyDescent="0.3">
      <c r="A3161" s="40">
        <v>3259</v>
      </c>
      <c r="B3161" s="36">
        <v>115</v>
      </c>
      <c r="C3161" s="37">
        <v>128</v>
      </c>
      <c r="D3161" s="32">
        <v>134</v>
      </c>
    </row>
    <row r="3162" spans="1:4" x14ac:dyDescent="0.3">
      <c r="A3162" s="40">
        <v>3260</v>
      </c>
      <c r="B3162" s="36">
        <v>115</v>
      </c>
      <c r="C3162" s="37">
        <v>128</v>
      </c>
      <c r="D3162" s="32">
        <v>134</v>
      </c>
    </row>
    <row r="3163" spans="1:4" x14ac:dyDescent="0.3">
      <c r="A3163" s="40">
        <v>3261</v>
      </c>
      <c r="B3163" s="36">
        <v>115</v>
      </c>
      <c r="C3163" s="37">
        <v>128</v>
      </c>
      <c r="D3163" s="32">
        <v>134</v>
      </c>
    </row>
    <row r="3164" spans="1:4" x14ac:dyDescent="0.3">
      <c r="A3164" s="40">
        <v>3262</v>
      </c>
      <c r="B3164" s="36">
        <v>115</v>
      </c>
      <c r="C3164" s="37">
        <v>128</v>
      </c>
      <c r="D3164" s="32">
        <v>134</v>
      </c>
    </row>
    <row r="3165" spans="1:4" x14ac:dyDescent="0.3">
      <c r="A3165" s="40">
        <v>3263</v>
      </c>
      <c r="B3165" s="36">
        <v>115</v>
      </c>
      <c r="C3165" s="37">
        <v>128</v>
      </c>
      <c r="D3165" s="32">
        <v>134</v>
      </c>
    </row>
    <row r="3166" spans="1:4" x14ac:dyDescent="0.3">
      <c r="A3166" s="40">
        <v>3264</v>
      </c>
      <c r="B3166" s="36">
        <v>115</v>
      </c>
      <c r="C3166" s="37">
        <v>128</v>
      </c>
      <c r="D3166" s="32">
        <v>134</v>
      </c>
    </row>
    <row r="3167" spans="1:4" x14ac:dyDescent="0.3">
      <c r="A3167" s="40">
        <v>3265</v>
      </c>
      <c r="B3167" s="36">
        <v>115</v>
      </c>
      <c r="C3167" s="37">
        <v>128</v>
      </c>
      <c r="D3167" s="32">
        <v>134</v>
      </c>
    </row>
    <row r="3168" spans="1:4" x14ac:dyDescent="0.3">
      <c r="A3168" s="40">
        <v>3266</v>
      </c>
      <c r="B3168" s="36">
        <v>115</v>
      </c>
      <c r="C3168" s="37">
        <v>128</v>
      </c>
      <c r="D3168" s="32">
        <v>134</v>
      </c>
    </row>
    <row r="3169" spans="1:4" x14ac:dyDescent="0.3">
      <c r="A3169" s="40">
        <v>3267</v>
      </c>
      <c r="B3169" s="36">
        <v>115</v>
      </c>
      <c r="C3169" s="37">
        <v>128</v>
      </c>
      <c r="D3169" s="32">
        <v>134</v>
      </c>
    </row>
    <row r="3170" spans="1:4" x14ac:dyDescent="0.3">
      <c r="A3170" s="40">
        <v>3268</v>
      </c>
      <c r="B3170" s="36">
        <v>115</v>
      </c>
      <c r="C3170" s="37">
        <v>128</v>
      </c>
      <c r="D3170" s="32">
        <v>134</v>
      </c>
    </row>
    <row r="3171" spans="1:4" x14ac:dyDescent="0.3">
      <c r="A3171" s="40">
        <v>3269</v>
      </c>
      <c r="B3171" s="36">
        <v>115</v>
      </c>
      <c r="C3171" s="37">
        <v>128</v>
      </c>
      <c r="D3171" s="32">
        <v>134</v>
      </c>
    </row>
    <row r="3172" spans="1:4" x14ac:dyDescent="0.3">
      <c r="A3172" s="40">
        <v>3270</v>
      </c>
      <c r="B3172" s="36">
        <v>115</v>
      </c>
      <c r="C3172" s="37">
        <v>128</v>
      </c>
      <c r="D3172" s="32">
        <v>134</v>
      </c>
    </row>
    <row r="3173" spans="1:4" x14ac:dyDescent="0.3">
      <c r="A3173" s="40">
        <v>3271</v>
      </c>
      <c r="B3173" s="36">
        <v>115</v>
      </c>
      <c r="C3173" s="37">
        <v>128</v>
      </c>
      <c r="D3173" s="32">
        <v>134</v>
      </c>
    </row>
    <row r="3174" spans="1:4" x14ac:dyDescent="0.3">
      <c r="A3174" s="40">
        <v>3272</v>
      </c>
      <c r="B3174" s="36">
        <v>115</v>
      </c>
      <c r="C3174" s="37">
        <v>128</v>
      </c>
      <c r="D3174" s="32">
        <v>134</v>
      </c>
    </row>
    <row r="3175" spans="1:4" x14ac:dyDescent="0.3">
      <c r="A3175" s="40">
        <v>3273</v>
      </c>
      <c r="B3175" s="36">
        <v>115</v>
      </c>
      <c r="C3175" s="37">
        <v>128</v>
      </c>
      <c r="D3175" s="32">
        <v>134</v>
      </c>
    </row>
    <row r="3176" spans="1:4" x14ac:dyDescent="0.3">
      <c r="A3176" s="40">
        <v>3274</v>
      </c>
      <c r="B3176" s="36">
        <v>115</v>
      </c>
      <c r="C3176" s="37">
        <v>128</v>
      </c>
      <c r="D3176" s="32">
        <v>134</v>
      </c>
    </row>
    <row r="3177" spans="1:4" x14ac:dyDescent="0.3">
      <c r="A3177" s="40">
        <v>3275</v>
      </c>
      <c r="B3177" s="36">
        <v>115</v>
      </c>
      <c r="C3177" s="37">
        <v>128</v>
      </c>
      <c r="D3177" s="32">
        <v>134</v>
      </c>
    </row>
    <row r="3178" spans="1:4" x14ac:dyDescent="0.3">
      <c r="A3178" s="40">
        <v>3276</v>
      </c>
      <c r="B3178" s="36">
        <v>115</v>
      </c>
      <c r="C3178" s="37">
        <v>128</v>
      </c>
      <c r="D3178" s="32">
        <v>134</v>
      </c>
    </row>
    <row r="3179" spans="1:4" x14ac:dyDescent="0.3">
      <c r="A3179" s="40">
        <v>3277</v>
      </c>
      <c r="B3179" s="36">
        <v>115</v>
      </c>
      <c r="C3179" s="37">
        <v>128</v>
      </c>
      <c r="D3179" s="32">
        <v>134</v>
      </c>
    </row>
    <row r="3180" spans="1:4" x14ac:dyDescent="0.3">
      <c r="A3180" s="40">
        <v>3278</v>
      </c>
      <c r="B3180" s="36">
        <v>115</v>
      </c>
      <c r="C3180" s="37">
        <v>128</v>
      </c>
      <c r="D3180" s="32">
        <v>134</v>
      </c>
    </row>
    <row r="3181" spans="1:4" x14ac:dyDescent="0.3">
      <c r="A3181" s="40">
        <v>3279</v>
      </c>
      <c r="B3181" s="36">
        <v>115</v>
      </c>
      <c r="C3181" s="37">
        <v>128</v>
      </c>
      <c r="D3181" s="32">
        <v>134</v>
      </c>
    </row>
    <row r="3182" spans="1:4" x14ac:dyDescent="0.3">
      <c r="A3182" s="40">
        <v>3280</v>
      </c>
      <c r="B3182" s="36">
        <v>115</v>
      </c>
      <c r="C3182" s="37">
        <v>128</v>
      </c>
      <c r="D3182" s="32">
        <v>134</v>
      </c>
    </row>
    <row r="3183" spans="1:4" x14ac:dyDescent="0.3">
      <c r="A3183" s="40">
        <v>3281</v>
      </c>
      <c r="B3183" s="36">
        <v>115</v>
      </c>
      <c r="C3183" s="37">
        <v>128</v>
      </c>
      <c r="D3183" s="32">
        <v>134</v>
      </c>
    </row>
    <row r="3184" spans="1:4" x14ac:dyDescent="0.3">
      <c r="A3184" s="40">
        <v>3282</v>
      </c>
      <c r="B3184" s="36">
        <v>115</v>
      </c>
      <c r="C3184" s="37">
        <v>128</v>
      </c>
      <c r="D3184" s="32">
        <v>134</v>
      </c>
    </row>
    <row r="3185" spans="1:4" x14ac:dyDescent="0.3">
      <c r="A3185" s="40">
        <v>3283</v>
      </c>
      <c r="B3185" s="36">
        <v>115</v>
      </c>
      <c r="C3185" s="37">
        <v>128</v>
      </c>
      <c r="D3185" s="32">
        <v>134</v>
      </c>
    </row>
    <row r="3186" spans="1:4" x14ac:dyDescent="0.3">
      <c r="A3186" s="40">
        <v>3284</v>
      </c>
      <c r="B3186" s="36">
        <v>115</v>
      </c>
      <c r="C3186" s="37">
        <v>128</v>
      </c>
      <c r="D3186" s="32">
        <v>134</v>
      </c>
    </row>
    <row r="3187" spans="1:4" x14ac:dyDescent="0.3">
      <c r="A3187" s="40">
        <v>3285</v>
      </c>
      <c r="B3187" s="36">
        <v>115</v>
      </c>
      <c r="C3187" s="37">
        <v>128</v>
      </c>
      <c r="D3187" s="32">
        <v>134</v>
      </c>
    </row>
    <row r="3188" spans="1:4" x14ac:dyDescent="0.3">
      <c r="A3188" s="40">
        <v>3286</v>
      </c>
      <c r="B3188" s="36">
        <v>115</v>
      </c>
      <c r="C3188" s="37">
        <v>128</v>
      </c>
      <c r="D3188" s="32">
        <v>134</v>
      </c>
    </row>
    <row r="3189" spans="1:4" x14ac:dyDescent="0.3">
      <c r="A3189" s="40">
        <v>3287</v>
      </c>
      <c r="B3189" s="36">
        <v>115</v>
      </c>
      <c r="C3189" s="37">
        <v>128</v>
      </c>
      <c r="D3189" s="32">
        <v>134</v>
      </c>
    </row>
    <row r="3190" spans="1:4" x14ac:dyDescent="0.3">
      <c r="A3190" s="40">
        <v>3288</v>
      </c>
      <c r="B3190" s="36">
        <v>115</v>
      </c>
      <c r="C3190" s="37">
        <v>128</v>
      </c>
      <c r="D3190" s="32">
        <v>134</v>
      </c>
    </row>
    <row r="3191" spans="1:4" x14ac:dyDescent="0.3">
      <c r="A3191" s="40">
        <v>3289</v>
      </c>
      <c r="B3191" s="36">
        <v>115</v>
      </c>
      <c r="C3191" s="37">
        <v>128</v>
      </c>
      <c r="D3191" s="32">
        <v>134</v>
      </c>
    </row>
    <row r="3192" spans="1:4" x14ac:dyDescent="0.3">
      <c r="A3192" s="40">
        <v>3290</v>
      </c>
      <c r="B3192" s="36">
        <v>115</v>
      </c>
      <c r="C3192" s="37">
        <v>128</v>
      </c>
      <c r="D3192" s="32">
        <v>134</v>
      </c>
    </row>
    <row r="3193" spans="1:4" x14ac:dyDescent="0.3">
      <c r="A3193" s="40">
        <v>3291</v>
      </c>
      <c r="B3193" s="36">
        <v>115</v>
      </c>
      <c r="C3193" s="37">
        <v>128</v>
      </c>
      <c r="D3193" s="32">
        <v>134</v>
      </c>
    </row>
    <row r="3194" spans="1:4" x14ac:dyDescent="0.3">
      <c r="A3194" s="40">
        <v>3292</v>
      </c>
      <c r="B3194" s="36">
        <v>115</v>
      </c>
      <c r="C3194" s="37">
        <v>128</v>
      </c>
      <c r="D3194" s="32">
        <v>134</v>
      </c>
    </row>
    <row r="3195" spans="1:4" x14ac:dyDescent="0.3">
      <c r="A3195" s="40">
        <v>3293</v>
      </c>
      <c r="B3195" s="36">
        <v>115</v>
      </c>
      <c r="C3195" s="37">
        <v>128</v>
      </c>
      <c r="D3195" s="32">
        <v>134</v>
      </c>
    </row>
    <row r="3196" spans="1:4" x14ac:dyDescent="0.3">
      <c r="A3196" s="40">
        <v>3294</v>
      </c>
      <c r="B3196" s="36">
        <v>115</v>
      </c>
      <c r="C3196" s="37">
        <v>128</v>
      </c>
      <c r="D3196" s="32">
        <v>134</v>
      </c>
    </row>
    <row r="3197" spans="1:4" x14ac:dyDescent="0.3">
      <c r="A3197" s="40">
        <v>3295</v>
      </c>
      <c r="B3197" s="36">
        <v>115</v>
      </c>
      <c r="C3197" s="37">
        <v>128</v>
      </c>
      <c r="D3197" s="32">
        <v>134</v>
      </c>
    </row>
    <row r="3198" spans="1:4" x14ac:dyDescent="0.3">
      <c r="A3198" s="40">
        <v>3296</v>
      </c>
      <c r="B3198" s="36">
        <v>115</v>
      </c>
      <c r="C3198" s="37">
        <v>128</v>
      </c>
      <c r="D3198" s="32">
        <v>134</v>
      </c>
    </row>
    <row r="3199" spans="1:4" x14ac:dyDescent="0.3">
      <c r="A3199" s="40">
        <v>3297</v>
      </c>
      <c r="B3199" s="36">
        <v>115</v>
      </c>
      <c r="C3199" s="37">
        <v>128</v>
      </c>
      <c r="D3199" s="32">
        <v>134</v>
      </c>
    </row>
    <row r="3200" spans="1:4" x14ac:dyDescent="0.3">
      <c r="A3200" s="40">
        <v>3298</v>
      </c>
      <c r="B3200" s="36">
        <v>115</v>
      </c>
      <c r="C3200" s="37">
        <v>128</v>
      </c>
      <c r="D3200" s="32">
        <v>134</v>
      </c>
    </row>
    <row r="3201" spans="1:4" x14ac:dyDescent="0.3">
      <c r="A3201" s="40">
        <v>3299</v>
      </c>
      <c r="B3201" s="36">
        <v>115</v>
      </c>
      <c r="C3201" s="37">
        <v>128</v>
      </c>
      <c r="D3201" s="32">
        <v>134</v>
      </c>
    </row>
    <row r="3202" spans="1:4" x14ac:dyDescent="0.3">
      <c r="A3202" s="40">
        <v>3300</v>
      </c>
      <c r="B3202" s="36">
        <v>115</v>
      </c>
      <c r="C3202" s="37">
        <v>128</v>
      </c>
      <c r="D3202" s="32">
        <v>134</v>
      </c>
    </row>
    <row r="3203" spans="1:4" x14ac:dyDescent="0.3">
      <c r="A3203" s="40">
        <v>3301</v>
      </c>
      <c r="B3203" s="36">
        <v>115</v>
      </c>
      <c r="C3203" s="37">
        <v>128</v>
      </c>
      <c r="D3203" s="32">
        <v>134</v>
      </c>
    </row>
    <row r="3204" spans="1:4" x14ac:dyDescent="0.3">
      <c r="A3204" s="40">
        <v>3302</v>
      </c>
      <c r="B3204" s="36">
        <v>115</v>
      </c>
      <c r="C3204" s="37">
        <v>128</v>
      </c>
      <c r="D3204" s="32">
        <v>134</v>
      </c>
    </row>
    <row r="3205" spans="1:4" x14ac:dyDescent="0.3">
      <c r="A3205" s="40">
        <v>3303</v>
      </c>
      <c r="B3205" s="36">
        <v>115</v>
      </c>
      <c r="C3205" s="37">
        <v>128</v>
      </c>
      <c r="D3205" s="32">
        <v>134</v>
      </c>
    </row>
    <row r="3206" spans="1:4" x14ac:dyDescent="0.3">
      <c r="A3206" s="40">
        <v>3304</v>
      </c>
      <c r="B3206" s="36">
        <v>115</v>
      </c>
      <c r="C3206" s="37">
        <v>128</v>
      </c>
      <c r="D3206" s="32">
        <v>134</v>
      </c>
    </row>
    <row r="3207" spans="1:4" x14ac:dyDescent="0.3">
      <c r="A3207" s="40">
        <v>3305</v>
      </c>
      <c r="B3207" s="36">
        <v>115</v>
      </c>
      <c r="C3207" s="37">
        <v>128</v>
      </c>
      <c r="D3207" s="32">
        <v>134</v>
      </c>
    </row>
    <row r="3208" spans="1:4" x14ac:dyDescent="0.3">
      <c r="A3208" s="40">
        <v>3306</v>
      </c>
      <c r="B3208" s="36">
        <v>115</v>
      </c>
      <c r="C3208" s="37">
        <v>128</v>
      </c>
      <c r="D3208" s="32">
        <v>134</v>
      </c>
    </row>
    <row r="3209" spans="1:4" x14ac:dyDescent="0.3">
      <c r="A3209" s="40">
        <v>3307</v>
      </c>
      <c r="B3209" s="36">
        <v>115</v>
      </c>
      <c r="C3209" s="37">
        <v>128</v>
      </c>
      <c r="D3209" s="32">
        <v>134</v>
      </c>
    </row>
    <row r="3210" spans="1:4" x14ac:dyDescent="0.3">
      <c r="A3210" s="40">
        <v>3308</v>
      </c>
      <c r="B3210" s="36">
        <v>115</v>
      </c>
      <c r="C3210" s="37">
        <v>128</v>
      </c>
      <c r="D3210" s="32">
        <v>134</v>
      </c>
    </row>
    <row r="3211" spans="1:4" x14ac:dyDescent="0.3">
      <c r="A3211" s="40">
        <v>3309</v>
      </c>
      <c r="B3211" s="36">
        <v>115</v>
      </c>
      <c r="C3211" s="37">
        <v>128</v>
      </c>
      <c r="D3211" s="32">
        <v>134</v>
      </c>
    </row>
    <row r="3212" spans="1:4" x14ac:dyDescent="0.3">
      <c r="A3212" s="40">
        <v>3310</v>
      </c>
      <c r="B3212" s="36">
        <v>115</v>
      </c>
      <c r="C3212" s="37">
        <v>128</v>
      </c>
      <c r="D3212" s="32">
        <v>134</v>
      </c>
    </row>
    <row r="3213" spans="1:4" x14ac:dyDescent="0.3">
      <c r="A3213" s="40">
        <v>3311</v>
      </c>
      <c r="B3213" s="36">
        <v>115</v>
      </c>
      <c r="C3213" s="37">
        <v>128</v>
      </c>
      <c r="D3213" s="32">
        <v>134</v>
      </c>
    </row>
    <row r="3214" spans="1:4" x14ac:dyDescent="0.3">
      <c r="A3214" s="40">
        <v>3312</v>
      </c>
      <c r="B3214" s="36">
        <v>115</v>
      </c>
      <c r="C3214" s="37">
        <v>128</v>
      </c>
      <c r="D3214" s="32">
        <v>134</v>
      </c>
    </row>
    <row r="3215" spans="1:4" x14ac:dyDescent="0.3">
      <c r="A3215" s="40">
        <v>3313</v>
      </c>
      <c r="B3215" s="36">
        <v>115</v>
      </c>
      <c r="C3215" s="37">
        <v>128</v>
      </c>
      <c r="D3215" s="32">
        <v>134</v>
      </c>
    </row>
    <row r="3216" spans="1:4" x14ac:dyDescent="0.3">
      <c r="A3216" s="40">
        <v>3314</v>
      </c>
      <c r="B3216" s="36">
        <v>115</v>
      </c>
      <c r="C3216" s="37">
        <v>128</v>
      </c>
      <c r="D3216" s="32">
        <v>134</v>
      </c>
    </row>
    <row r="3217" spans="1:4" x14ac:dyDescent="0.3">
      <c r="A3217" s="40">
        <v>3315</v>
      </c>
      <c r="B3217" s="36">
        <v>115</v>
      </c>
      <c r="C3217" s="37">
        <v>128</v>
      </c>
      <c r="D3217" s="32">
        <v>134</v>
      </c>
    </row>
    <row r="3218" spans="1:4" x14ac:dyDescent="0.3">
      <c r="A3218" s="40">
        <v>3316</v>
      </c>
      <c r="B3218" s="36">
        <v>115</v>
      </c>
      <c r="C3218" s="37">
        <v>128</v>
      </c>
      <c r="D3218" s="32">
        <v>134</v>
      </c>
    </row>
    <row r="3219" spans="1:4" x14ac:dyDescent="0.3">
      <c r="A3219" s="40">
        <v>3317</v>
      </c>
      <c r="B3219" s="36">
        <v>115</v>
      </c>
      <c r="C3219" s="37">
        <v>128</v>
      </c>
      <c r="D3219" s="32">
        <v>134</v>
      </c>
    </row>
    <row r="3220" spans="1:4" x14ac:dyDescent="0.3">
      <c r="A3220" s="40">
        <v>3318</v>
      </c>
      <c r="B3220" s="36">
        <v>115</v>
      </c>
      <c r="C3220" s="37">
        <v>128</v>
      </c>
      <c r="D3220" s="32">
        <v>134</v>
      </c>
    </row>
    <row r="3221" spans="1:4" x14ac:dyDescent="0.3">
      <c r="A3221" s="40">
        <v>3319</v>
      </c>
      <c r="B3221" s="36">
        <v>115</v>
      </c>
      <c r="C3221" s="37">
        <v>128</v>
      </c>
      <c r="D3221" s="32">
        <v>134</v>
      </c>
    </row>
    <row r="3222" spans="1:4" x14ac:dyDescent="0.3">
      <c r="A3222" s="40">
        <v>3320</v>
      </c>
      <c r="B3222" s="36">
        <v>115</v>
      </c>
      <c r="C3222" s="37">
        <v>128</v>
      </c>
      <c r="D3222" s="32">
        <v>134</v>
      </c>
    </row>
    <row r="3223" spans="1:4" x14ac:dyDescent="0.3">
      <c r="A3223" s="40">
        <v>3321</v>
      </c>
      <c r="B3223" s="36">
        <v>115</v>
      </c>
      <c r="C3223" s="37">
        <v>128</v>
      </c>
      <c r="D3223" s="32">
        <v>134</v>
      </c>
    </row>
    <row r="3224" spans="1:4" x14ac:dyDescent="0.3">
      <c r="A3224" s="40">
        <v>3322</v>
      </c>
      <c r="B3224" s="36">
        <v>115</v>
      </c>
      <c r="C3224" s="37">
        <v>128</v>
      </c>
      <c r="D3224" s="32">
        <v>134</v>
      </c>
    </row>
    <row r="3225" spans="1:4" x14ac:dyDescent="0.3">
      <c r="A3225" s="40">
        <v>3323</v>
      </c>
      <c r="B3225" s="36">
        <v>115</v>
      </c>
      <c r="C3225" s="37">
        <v>128</v>
      </c>
      <c r="D3225" s="32">
        <v>134</v>
      </c>
    </row>
    <row r="3226" spans="1:4" x14ac:dyDescent="0.3">
      <c r="A3226" s="40">
        <v>3324</v>
      </c>
      <c r="B3226" s="36">
        <v>115</v>
      </c>
      <c r="C3226" s="37">
        <v>128</v>
      </c>
      <c r="D3226" s="32">
        <v>134</v>
      </c>
    </row>
    <row r="3227" spans="1:4" x14ac:dyDescent="0.3">
      <c r="A3227" s="40">
        <v>3325</v>
      </c>
      <c r="B3227" s="36">
        <v>115</v>
      </c>
      <c r="C3227" s="37">
        <v>128</v>
      </c>
      <c r="D3227" s="32">
        <v>134</v>
      </c>
    </row>
    <row r="3228" spans="1:4" x14ac:dyDescent="0.3">
      <c r="A3228" s="40">
        <v>3326</v>
      </c>
      <c r="B3228" s="36">
        <v>115</v>
      </c>
      <c r="C3228" s="37">
        <v>128</v>
      </c>
      <c r="D3228" s="32">
        <v>134</v>
      </c>
    </row>
    <row r="3229" spans="1:4" x14ac:dyDescent="0.3">
      <c r="A3229" s="40">
        <v>3327</v>
      </c>
      <c r="B3229" s="36">
        <v>115</v>
      </c>
      <c r="C3229" s="37">
        <v>128</v>
      </c>
      <c r="D3229" s="32">
        <v>134</v>
      </c>
    </row>
    <row r="3230" spans="1:4" x14ac:dyDescent="0.3">
      <c r="A3230" s="40">
        <v>3328</v>
      </c>
      <c r="B3230" s="36">
        <v>115</v>
      </c>
      <c r="C3230" s="37">
        <v>128</v>
      </c>
      <c r="D3230" s="32">
        <v>134</v>
      </c>
    </row>
    <row r="3231" spans="1:4" x14ac:dyDescent="0.3">
      <c r="A3231" s="40">
        <v>3329</v>
      </c>
      <c r="B3231" s="36">
        <v>115</v>
      </c>
      <c r="C3231" s="37">
        <v>128</v>
      </c>
      <c r="D3231" s="32">
        <v>134</v>
      </c>
    </row>
    <row r="3232" spans="1:4" x14ac:dyDescent="0.3">
      <c r="A3232" s="40">
        <v>3330</v>
      </c>
      <c r="B3232" s="36">
        <v>115</v>
      </c>
      <c r="C3232" s="37">
        <v>128</v>
      </c>
      <c r="D3232" s="32">
        <v>134</v>
      </c>
    </row>
    <row r="3233" spans="1:4" x14ac:dyDescent="0.3">
      <c r="A3233" s="40">
        <v>3331</v>
      </c>
      <c r="B3233" s="36">
        <v>115</v>
      </c>
      <c r="C3233" s="37">
        <v>128</v>
      </c>
      <c r="D3233" s="32">
        <v>134</v>
      </c>
    </row>
    <row r="3234" spans="1:4" x14ac:dyDescent="0.3">
      <c r="A3234" s="40">
        <v>3332</v>
      </c>
      <c r="B3234" s="36">
        <v>115</v>
      </c>
      <c r="C3234" s="37">
        <v>128</v>
      </c>
      <c r="D3234" s="32">
        <v>134</v>
      </c>
    </row>
    <row r="3235" spans="1:4" x14ac:dyDescent="0.3">
      <c r="A3235" s="40">
        <v>3333</v>
      </c>
      <c r="B3235" s="36">
        <v>115</v>
      </c>
      <c r="C3235" s="37">
        <v>128</v>
      </c>
      <c r="D3235" s="32">
        <v>134</v>
      </c>
    </row>
    <row r="3236" spans="1:4" x14ac:dyDescent="0.3">
      <c r="A3236" s="40">
        <v>3334</v>
      </c>
      <c r="B3236" s="36">
        <v>115</v>
      </c>
      <c r="C3236" s="37">
        <v>128</v>
      </c>
      <c r="D3236" s="32">
        <v>134</v>
      </c>
    </row>
    <row r="3237" spans="1:4" x14ac:dyDescent="0.3">
      <c r="A3237" s="40">
        <v>3335</v>
      </c>
      <c r="B3237" s="36">
        <v>115</v>
      </c>
      <c r="C3237" s="37">
        <v>128</v>
      </c>
      <c r="D3237" s="32">
        <v>134</v>
      </c>
    </row>
    <row r="3238" spans="1:4" x14ac:dyDescent="0.3">
      <c r="A3238" s="40">
        <v>3336</v>
      </c>
      <c r="B3238" s="36">
        <v>115</v>
      </c>
      <c r="C3238" s="37">
        <v>128</v>
      </c>
      <c r="D3238" s="32">
        <v>134</v>
      </c>
    </row>
    <row r="3239" spans="1:4" x14ac:dyDescent="0.3">
      <c r="A3239" s="40">
        <v>3337</v>
      </c>
      <c r="B3239" s="36">
        <v>115</v>
      </c>
      <c r="C3239" s="37">
        <v>128</v>
      </c>
      <c r="D3239" s="32">
        <v>134</v>
      </c>
    </row>
    <row r="3240" spans="1:4" x14ac:dyDescent="0.3">
      <c r="A3240" s="40">
        <v>3338</v>
      </c>
      <c r="B3240" s="36">
        <v>115</v>
      </c>
      <c r="C3240" s="37">
        <v>128</v>
      </c>
      <c r="D3240" s="32">
        <v>134</v>
      </c>
    </row>
    <row r="3241" spans="1:4" x14ac:dyDescent="0.3">
      <c r="A3241" s="40">
        <v>3339</v>
      </c>
      <c r="B3241" s="36">
        <v>115</v>
      </c>
      <c r="C3241" s="37">
        <v>128</v>
      </c>
      <c r="D3241" s="32">
        <v>134</v>
      </c>
    </row>
    <row r="3242" spans="1:4" x14ac:dyDescent="0.3">
      <c r="A3242" s="40">
        <v>3340</v>
      </c>
      <c r="B3242" s="36">
        <v>115</v>
      </c>
      <c r="C3242" s="37">
        <v>128</v>
      </c>
      <c r="D3242" s="32">
        <v>134</v>
      </c>
    </row>
    <row r="3243" spans="1:4" x14ac:dyDescent="0.3">
      <c r="A3243" s="40">
        <v>3341</v>
      </c>
      <c r="B3243" s="36">
        <v>115</v>
      </c>
      <c r="C3243" s="37">
        <v>128</v>
      </c>
      <c r="D3243" s="32">
        <v>134</v>
      </c>
    </row>
    <row r="3244" spans="1:4" x14ac:dyDescent="0.3">
      <c r="A3244" s="40">
        <v>3342</v>
      </c>
      <c r="B3244" s="36">
        <v>115</v>
      </c>
      <c r="C3244" s="37">
        <v>128</v>
      </c>
      <c r="D3244" s="32">
        <v>134</v>
      </c>
    </row>
    <row r="3245" spans="1:4" x14ac:dyDescent="0.3">
      <c r="A3245" s="40">
        <v>3343</v>
      </c>
      <c r="B3245" s="36">
        <v>115</v>
      </c>
      <c r="C3245" s="37">
        <v>128</v>
      </c>
      <c r="D3245" s="32">
        <v>134</v>
      </c>
    </row>
    <row r="3246" spans="1:4" x14ac:dyDescent="0.3">
      <c r="A3246" s="40">
        <v>3344</v>
      </c>
      <c r="B3246" s="36">
        <v>115</v>
      </c>
      <c r="C3246" s="37">
        <v>128</v>
      </c>
      <c r="D3246" s="32">
        <v>134</v>
      </c>
    </row>
    <row r="3247" spans="1:4" x14ac:dyDescent="0.3">
      <c r="A3247" s="40">
        <v>3345</v>
      </c>
      <c r="B3247" s="36">
        <v>115</v>
      </c>
      <c r="C3247" s="37">
        <v>128</v>
      </c>
      <c r="D3247" s="32">
        <v>134</v>
      </c>
    </row>
    <row r="3248" spans="1:4" x14ac:dyDescent="0.3">
      <c r="A3248" s="40">
        <v>3346</v>
      </c>
      <c r="B3248" s="36">
        <v>115</v>
      </c>
      <c r="C3248" s="37">
        <v>128</v>
      </c>
      <c r="D3248" s="32">
        <v>134</v>
      </c>
    </row>
    <row r="3249" spans="1:4" x14ac:dyDescent="0.3">
      <c r="A3249" s="40">
        <v>3347</v>
      </c>
      <c r="B3249" s="36">
        <v>115</v>
      </c>
      <c r="C3249" s="37">
        <v>128</v>
      </c>
      <c r="D3249" s="32">
        <v>134</v>
      </c>
    </row>
    <row r="3250" spans="1:4" x14ac:dyDescent="0.3">
      <c r="A3250" s="40">
        <v>3348</v>
      </c>
      <c r="B3250" s="36">
        <v>115</v>
      </c>
      <c r="C3250" s="37">
        <v>128</v>
      </c>
      <c r="D3250" s="32">
        <v>134</v>
      </c>
    </row>
    <row r="3251" spans="1:4" x14ac:dyDescent="0.3">
      <c r="A3251" s="40">
        <v>3349</v>
      </c>
      <c r="B3251" s="36">
        <v>115</v>
      </c>
      <c r="C3251" s="37">
        <v>128</v>
      </c>
      <c r="D3251" s="32">
        <v>134</v>
      </c>
    </row>
    <row r="3252" spans="1:4" x14ac:dyDescent="0.3">
      <c r="A3252" s="40">
        <v>3350</v>
      </c>
      <c r="B3252" s="36">
        <v>115</v>
      </c>
      <c r="C3252" s="37">
        <v>128</v>
      </c>
      <c r="D3252" s="32">
        <v>134</v>
      </c>
    </row>
    <row r="3253" spans="1:4" x14ac:dyDescent="0.3">
      <c r="A3253" s="40">
        <v>3351</v>
      </c>
      <c r="B3253" s="36">
        <v>115</v>
      </c>
      <c r="C3253" s="37">
        <v>128</v>
      </c>
      <c r="D3253" s="32">
        <v>134</v>
      </c>
    </row>
    <row r="3254" spans="1:4" x14ac:dyDescent="0.3">
      <c r="A3254" s="40">
        <v>3352</v>
      </c>
      <c r="B3254" s="36">
        <v>115</v>
      </c>
      <c r="C3254" s="37">
        <v>128</v>
      </c>
      <c r="D3254" s="32">
        <v>134</v>
      </c>
    </row>
    <row r="3255" spans="1:4" x14ac:dyDescent="0.3">
      <c r="A3255" s="40">
        <v>3353</v>
      </c>
      <c r="B3255" s="36">
        <v>115</v>
      </c>
      <c r="C3255" s="37">
        <v>128</v>
      </c>
      <c r="D3255" s="32">
        <v>134</v>
      </c>
    </row>
    <row r="3256" spans="1:4" x14ac:dyDescent="0.3">
      <c r="A3256" s="40">
        <v>3354</v>
      </c>
      <c r="B3256" s="36">
        <v>115</v>
      </c>
      <c r="C3256" s="37">
        <v>128</v>
      </c>
      <c r="D3256" s="32">
        <v>134</v>
      </c>
    </row>
    <row r="3257" spans="1:4" x14ac:dyDescent="0.3">
      <c r="A3257" s="40">
        <v>3355</v>
      </c>
      <c r="B3257" s="36">
        <v>115</v>
      </c>
      <c r="C3257" s="37">
        <v>128</v>
      </c>
      <c r="D3257" s="32">
        <v>134</v>
      </c>
    </row>
    <row r="3258" spans="1:4" x14ac:dyDescent="0.3">
      <c r="A3258" s="40">
        <v>3356</v>
      </c>
      <c r="B3258" s="36">
        <v>115</v>
      </c>
      <c r="C3258" s="37">
        <v>128</v>
      </c>
      <c r="D3258" s="32">
        <v>134</v>
      </c>
    </row>
    <row r="3259" spans="1:4" x14ac:dyDescent="0.3">
      <c r="A3259" s="40">
        <v>3357</v>
      </c>
      <c r="B3259" s="36">
        <v>115</v>
      </c>
      <c r="C3259" s="37">
        <v>128</v>
      </c>
      <c r="D3259" s="32">
        <v>134</v>
      </c>
    </row>
    <row r="3260" spans="1:4" x14ac:dyDescent="0.3">
      <c r="A3260" s="40">
        <v>3358</v>
      </c>
      <c r="B3260" s="36">
        <v>115</v>
      </c>
      <c r="C3260" s="37">
        <v>128</v>
      </c>
      <c r="D3260" s="32">
        <v>134</v>
      </c>
    </row>
    <row r="3261" spans="1:4" x14ac:dyDescent="0.3">
      <c r="A3261" s="40">
        <v>3359</v>
      </c>
      <c r="B3261" s="36">
        <v>115</v>
      </c>
      <c r="C3261" s="37">
        <v>128</v>
      </c>
      <c r="D3261" s="32">
        <v>134</v>
      </c>
    </row>
    <row r="3262" spans="1:4" x14ac:dyDescent="0.3">
      <c r="A3262" s="40">
        <v>3360</v>
      </c>
      <c r="B3262" s="36">
        <v>115</v>
      </c>
      <c r="C3262" s="37">
        <v>128</v>
      </c>
      <c r="D3262" s="32">
        <v>134</v>
      </c>
    </row>
    <row r="3263" spans="1:4" x14ac:dyDescent="0.3">
      <c r="A3263" s="40">
        <v>3361</v>
      </c>
      <c r="B3263" s="36">
        <v>115</v>
      </c>
      <c r="C3263" s="37">
        <v>128</v>
      </c>
      <c r="D3263" s="32">
        <v>134</v>
      </c>
    </row>
    <row r="3264" spans="1:4" x14ac:dyDescent="0.3">
      <c r="A3264" s="40">
        <v>3362</v>
      </c>
      <c r="B3264" s="36">
        <v>115</v>
      </c>
      <c r="C3264" s="37">
        <v>128</v>
      </c>
      <c r="D3264" s="32">
        <v>134</v>
      </c>
    </row>
    <row r="3265" spans="1:4" x14ac:dyDescent="0.3">
      <c r="A3265" s="40">
        <v>3363</v>
      </c>
      <c r="B3265" s="36">
        <v>115</v>
      </c>
      <c r="C3265" s="37">
        <v>128</v>
      </c>
      <c r="D3265" s="32">
        <v>134</v>
      </c>
    </row>
    <row r="3266" spans="1:4" x14ac:dyDescent="0.3">
      <c r="A3266" s="40">
        <v>3364</v>
      </c>
      <c r="B3266" s="36">
        <v>115</v>
      </c>
      <c r="C3266" s="37">
        <v>128</v>
      </c>
      <c r="D3266" s="32">
        <v>134</v>
      </c>
    </row>
    <row r="3267" spans="1:4" x14ac:dyDescent="0.3">
      <c r="A3267" s="40">
        <v>3365</v>
      </c>
      <c r="B3267" s="36">
        <v>115</v>
      </c>
      <c r="C3267" s="37">
        <v>128</v>
      </c>
      <c r="D3267" s="32">
        <v>134</v>
      </c>
    </row>
    <row r="3268" spans="1:4" x14ac:dyDescent="0.3">
      <c r="A3268" s="40">
        <v>3366</v>
      </c>
      <c r="B3268" s="36">
        <v>115</v>
      </c>
      <c r="C3268" s="37">
        <v>128</v>
      </c>
      <c r="D3268" s="32">
        <v>134</v>
      </c>
    </row>
    <row r="3269" spans="1:4" x14ac:dyDescent="0.3">
      <c r="A3269" s="40">
        <v>3367</v>
      </c>
      <c r="B3269" s="36">
        <v>115</v>
      </c>
      <c r="C3269" s="37">
        <v>128</v>
      </c>
      <c r="D3269" s="32">
        <v>134</v>
      </c>
    </row>
    <row r="3270" spans="1:4" x14ac:dyDescent="0.3">
      <c r="A3270" s="40">
        <v>3368</v>
      </c>
      <c r="B3270" s="36">
        <v>115</v>
      </c>
      <c r="C3270" s="37">
        <v>128</v>
      </c>
      <c r="D3270" s="32">
        <v>134</v>
      </c>
    </row>
    <row r="3271" spans="1:4" x14ac:dyDescent="0.3">
      <c r="A3271" s="40">
        <v>3369</v>
      </c>
      <c r="B3271" s="36">
        <v>115</v>
      </c>
      <c r="C3271" s="37">
        <v>128</v>
      </c>
      <c r="D3271" s="32">
        <v>134</v>
      </c>
    </row>
    <row r="3272" spans="1:4" x14ac:dyDescent="0.3">
      <c r="A3272" s="40">
        <v>3370</v>
      </c>
      <c r="B3272" s="36">
        <v>115</v>
      </c>
      <c r="C3272" s="37">
        <v>128</v>
      </c>
      <c r="D3272" s="32">
        <v>134</v>
      </c>
    </row>
    <row r="3273" spans="1:4" x14ac:dyDescent="0.3">
      <c r="A3273" s="40">
        <v>3371</v>
      </c>
      <c r="B3273" s="36">
        <v>115</v>
      </c>
      <c r="C3273" s="37">
        <v>128</v>
      </c>
      <c r="D3273" s="32">
        <v>134</v>
      </c>
    </row>
    <row r="3274" spans="1:4" x14ac:dyDescent="0.3">
      <c r="A3274" s="40">
        <v>3372</v>
      </c>
      <c r="B3274" s="36">
        <v>115</v>
      </c>
      <c r="C3274" s="37">
        <v>128</v>
      </c>
      <c r="D3274" s="32">
        <v>134</v>
      </c>
    </row>
    <row r="3275" spans="1:4" x14ac:dyDescent="0.3">
      <c r="A3275" s="40">
        <v>3373</v>
      </c>
      <c r="B3275" s="36">
        <v>115</v>
      </c>
      <c r="C3275" s="37">
        <v>128</v>
      </c>
      <c r="D3275" s="32">
        <v>134</v>
      </c>
    </row>
    <row r="3276" spans="1:4" x14ac:dyDescent="0.3">
      <c r="A3276" s="40">
        <v>3374</v>
      </c>
      <c r="B3276" s="36">
        <v>115</v>
      </c>
      <c r="C3276" s="37">
        <v>128</v>
      </c>
      <c r="D3276" s="32">
        <v>134</v>
      </c>
    </row>
    <row r="3277" spans="1:4" x14ac:dyDescent="0.3">
      <c r="A3277" s="40">
        <v>3375</v>
      </c>
      <c r="B3277" s="36">
        <v>115</v>
      </c>
      <c r="C3277" s="37">
        <v>128</v>
      </c>
      <c r="D3277" s="32">
        <v>134</v>
      </c>
    </row>
    <row r="3278" spans="1:4" x14ac:dyDescent="0.3">
      <c r="A3278" s="40">
        <v>3376</v>
      </c>
      <c r="B3278" s="36">
        <v>115</v>
      </c>
      <c r="C3278" s="37">
        <v>128</v>
      </c>
      <c r="D3278" s="32">
        <v>134</v>
      </c>
    </row>
    <row r="3279" spans="1:4" x14ac:dyDescent="0.3">
      <c r="A3279" s="40">
        <v>3377</v>
      </c>
      <c r="B3279" s="36">
        <v>115</v>
      </c>
      <c r="C3279" s="37">
        <v>128</v>
      </c>
      <c r="D3279" s="32">
        <v>134</v>
      </c>
    </row>
    <row r="3280" spans="1:4" x14ac:dyDescent="0.3">
      <c r="A3280" s="40">
        <v>3378</v>
      </c>
      <c r="B3280" s="36">
        <v>115</v>
      </c>
      <c r="C3280" s="37">
        <v>128</v>
      </c>
      <c r="D3280" s="32">
        <v>134</v>
      </c>
    </row>
    <row r="3281" spans="1:4" x14ac:dyDescent="0.3">
      <c r="A3281" s="40">
        <v>3379</v>
      </c>
      <c r="B3281" s="36">
        <v>115</v>
      </c>
      <c r="C3281" s="37">
        <v>128</v>
      </c>
      <c r="D3281" s="32">
        <v>134</v>
      </c>
    </row>
    <row r="3282" spans="1:4" x14ac:dyDescent="0.3">
      <c r="A3282" s="40">
        <v>3380</v>
      </c>
      <c r="B3282" s="36">
        <v>115</v>
      </c>
      <c r="C3282" s="37">
        <v>128</v>
      </c>
      <c r="D3282" s="32">
        <v>134</v>
      </c>
    </row>
    <row r="3283" spans="1:4" x14ac:dyDescent="0.3">
      <c r="A3283" s="40">
        <v>3381</v>
      </c>
      <c r="B3283" s="36">
        <v>115</v>
      </c>
      <c r="C3283" s="37">
        <v>128</v>
      </c>
      <c r="D3283" s="32">
        <v>134</v>
      </c>
    </row>
    <row r="3284" spans="1:4" x14ac:dyDescent="0.3">
      <c r="A3284" s="40">
        <v>3382</v>
      </c>
      <c r="B3284" s="36">
        <v>115</v>
      </c>
      <c r="C3284" s="37">
        <v>128</v>
      </c>
      <c r="D3284" s="32">
        <v>134</v>
      </c>
    </row>
    <row r="3285" spans="1:4" x14ac:dyDescent="0.3">
      <c r="A3285" s="40">
        <v>3383</v>
      </c>
      <c r="B3285" s="36">
        <v>115</v>
      </c>
      <c r="C3285" s="37">
        <v>128</v>
      </c>
      <c r="D3285" s="32">
        <v>134</v>
      </c>
    </row>
    <row r="3286" spans="1:4" x14ac:dyDescent="0.3">
      <c r="A3286" s="40">
        <v>3384</v>
      </c>
      <c r="B3286" s="36">
        <v>115</v>
      </c>
      <c r="C3286" s="37">
        <v>128</v>
      </c>
      <c r="D3286" s="32">
        <v>134</v>
      </c>
    </row>
    <row r="3287" spans="1:4" x14ac:dyDescent="0.3">
      <c r="A3287" s="40">
        <v>3385</v>
      </c>
      <c r="B3287" s="36">
        <v>115</v>
      </c>
      <c r="C3287" s="37">
        <v>128</v>
      </c>
      <c r="D3287" s="32">
        <v>134</v>
      </c>
    </row>
    <row r="3288" spans="1:4" x14ac:dyDescent="0.3">
      <c r="A3288" s="40">
        <v>3386</v>
      </c>
      <c r="B3288" s="36">
        <v>115</v>
      </c>
      <c r="C3288" s="37">
        <v>128</v>
      </c>
      <c r="D3288" s="32">
        <v>134</v>
      </c>
    </row>
    <row r="3289" spans="1:4" x14ac:dyDescent="0.3">
      <c r="A3289" s="40">
        <v>3387</v>
      </c>
      <c r="B3289" s="36">
        <v>115</v>
      </c>
      <c r="C3289" s="37">
        <v>128</v>
      </c>
      <c r="D3289" s="32">
        <v>134</v>
      </c>
    </row>
    <row r="3290" spans="1:4" x14ac:dyDescent="0.3">
      <c r="A3290" s="40">
        <v>3388</v>
      </c>
      <c r="B3290" s="36">
        <v>115</v>
      </c>
      <c r="C3290" s="37">
        <v>128</v>
      </c>
      <c r="D3290" s="32">
        <v>134</v>
      </c>
    </row>
    <row r="3291" spans="1:4" x14ac:dyDescent="0.3">
      <c r="A3291" s="40">
        <v>3389</v>
      </c>
      <c r="B3291" s="36">
        <v>115</v>
      </c>
      <c r="C3291" s="37">
        <v>128</v>
      </c>
      <c r="D3291" s="32">
        <v>134</v>
      </c>
    </row>
    <row r="3292" spans="1:4" x14ac:dyDescent="0.3">
      <c r="A3292" s="40">
        <v>3390</v>
      </c>
      <c r="B3292" s="36">
        <v>115</v>
      </c>
      <c r="C3292" s="37">
        <v>128</v>
      </c>
      <c r="D3292" s="32">
        <v>134</v>
      </c>
    </row>
    <row r="3293" spans="1:4" x14ac:dyDescent="0.3">
      <c r="A3293" s="40">
        <v>3391</v>
      </c>
      <c r="B3293" s="36">
        <v>115</v>
      </c>
      <c r="C3293" s="37">
        <v>128</v>
      </c>
      <c r="D3293" s="32">
        <v>134</v>
      </c>
    </row>
    <row r="3294" spans="1:4" x14ac:dyDescent="0.3">
      <c r="A3294" s="40">
        <v>3392</v>
      </c>
      <c r="B3294" s="36">
        <v>115</v>
      </c>
      <c r="C3294" s="37">
        <v>128</v>
      </c>
      <c r="D3294" s="32">
        <v>134</v>
      </c>
    </row>
    <row r="3295" spans="1:4" x14ac:dyDescent="0.3">
      <c r="A3295" s="40">
        <v>3393</v>
      </c>
      <c r="B3295" s="36">
        <v>115</v>
      </c>
      <c r="C3295" s="37">
        <v>128</v>
      </c>
      <c r="D3295" s="32">
        <v>134</v>
      </c>
    </row>
    <row r="3296" spans="1:4" x14ac:dyDescent="0.3">
      <c r="A3296" s="40">
        <v>3394</v>
      </c>
      <c r="B3296" s="36">
        <v>115</v>
      </c>
      <c r="C3296" s="37">
        <v>128</v>
      </c>
      <c r="D3296" s="32">
        <v>134</v>
      </c>
    </row>
    <row r="3297" spans="1:4" x14ac:dyDescent="0.3">
      <c r="A3297" s="40">
        <v>3395</v>
      </c>
      <c r="B3297" s="36">
        <v>115</v>
      </c>
      <c r="C3297" s="37">
        <v>128</v>
      </c>
      <c r="D3297" s="32">
        <v>134</v>
      </c>
    </row>
    <row r="3298" spans="1:4" x14ac:dyDescent="0.3">
      <c r="A3298" s="40">
        <v>3396</v>
      </c>
      <c r="B3298" s="36">
        <v>115</v>
      </c>
      <c r="C3298" s="37">
        <v>128</v>
      </c>
      <c r="D3298" s="32">
        <v>134</v>
      </c>
    </row>
    <row r="3299" spans="1:4" x14ac:dyDescent="0.3">
      <c r="A3299" s="40">
        <v>3397</v>
      </c>
      <c r="B3299" s="36">
        <v>115</v>
      </c>
      <c r="C3299" s="37">
        <v>128</v>
      </c>
      <c r="D3299" s="32">
        <v>134</v>
      </c>
    </row>
    <row r="3300" spans="1:4" x14ac:dyDescent="0.3">
      <c r="A3300" s="40">
        <v>3398</v>
      </c>
      <c r="B3300" s="36">
        <v>115</v>
      </c>
      <c r="C3300" s="37">
        <v>128</v>
      </c>
      <c r="D3300" s="32">
        <v>134</v>
      </c>
    </row>
    <row r="3301" spans="1:4" x14ac:dyDescent="0.3">
      <c r="A3301" s="40">
        <v>3399</v>
      </c>
      <c r="B3301" s="36">
        <v>115</v>
      </c>
      <c r="C3301" s="37">
        <v>128</v>
      </c>
      <c r="D3301" s="32">
        <v>134</v>
      </c>
    </row>
    <row r="3302" spans="1:4" x14ac:dyDescent="0.3">
      <c r="A3302" s="40">
        <v>3400</v>
      </c>
      <c r="B3302" s="36">
        <v>115</v>
      </c>
      <c r="C3302" s="37">
        <v>128</v>
      </c>
      <c r="D3302" s="32">
        <v>134</v>
      </c>
    </row>
    <row r="3303" spans="1:4" x14ac:dyDescent="0.3">
      <c r="A3303" s="40">
        <v>3401</v>
      </c>
      <c r="B3303" s="36">
        <v>115</v>
      </c>
      <c r="C3303" s="37">
        <v>128</v>
      </c>
      <c r="D3303" s="32">
        <v>134</v>
      </c>
    </row>
    <row r="3304" spans="1:4" x14ac:dyDescent="0.3">
      <c r="A3304" s="40">
        <v>3402</v>
      </c>
      <c r="B3304" s="36">
        <v>115</v>
      </c>
      <c r="C3304" s="37">
        <v>128</v>
      </c>
      <c r="D3304" s="32">
        <v>134</v>
      </c>
    </row>
    <row r="3305" spans="1:4" x14ac:dyDescent="0.3">
      <c r="A3305" s="40">
        <v>3403</v>
      </c>
      <c r="B3305" s="36">
        <v>115</v>
      </c>
      <c r="C3305" s="37">
        <v>128</v>
      </c>
      <c r="D3305" s="32">
        <v>134</v>
      </c>
    </row>
    <row r="3306" spans="1:4" x14ac:dyDescent="0.3">
      <c r="A3306" s="40">
        <v>3404</v>
      </c>
      <c r="B3306" s="36">
        <v>115</v>
      </c>
      <c r="C3306" s="37">
        <v>128</v>
      </c>
      <c r="D3306" s="32">
        <v>134</v>
      </c>
    </row>
    <row r="3307" spans="1:4" x14ac:dyDescent="0.3">
      <c r="A3307" s="40">
        <v>3405</v>
      </c>
      <c r="B3307" s="36">
        <v>115</v>
      </c>
      <c r="C3307" s="37">
        <v>128</v>
      </c>
      <c r="D3307" s="32">
        <v>134</v>
      </c>
    </row>
    <row r="3308" spans="1:4" x14ac:dyDescent="0.3">
      <c r="A3308" s="40">
        <v>3406</v>
      </c>
      <c r="B3308" s="36">
        <v>115</v>
      </c>
      <c r="C3308" s="37">
        <v>128</v>
      </c>
      <c r="D3308" s="32">
        <v>134</v>
      </c>
    </row>
    <row r="3309" spans="1:4" x14ac:dyDescent="0.3">
      <c r="A3309" s="40">
        <v>3407</v>
      </c>
      <c r="B3309" s="36">
        <v>115</v>
      </c>
      <c r="C3309" s="37">
        <v>128</v>
      </c>
      <c r="D3309" s="32">
        <v>134</v>
      </c>
    </row>
    <row r="3310" spans="1:4" x14ac:dyDescent="0.3">
      <c r="A3310" s="40">
        <v>3408</v>
      </c>
      <c r="B3310" s="36">
        <v>115</v>
      </c>
      <c r="C3310" s="37">
        <v>128</v>
      </c>
      <c r="D3310" s="32">
        <v>134</v>
      </c>
    </row>
    <row r="3311" spans="1:4" x14ac:dyDescent="0.3">
      <c r="A3311" s="40">
        <v>3409</v>
      </c>
      <c r="B3311" s="36">
        <v>115</v>
      </c>
      <c r="C3311" s="37">
        <v>128</v>
      </c>
      <c r="D3311" s="32">
        <v>134</v>
      </c>
    </row>
    <row r="3312" spans="1:4" x14ac:dyDescent="0.3">
      <c r="A3312" s="40">
        <v>3410</v>
      </c>
      <c r="B3312" s="36">
        <v>115</v>
      </c>
      <c r="C3312" s="37">
        <v>128</v>
      </c>
      <c r="D3312" s="32">
        <v>134</v>
      </c>
    </row>
    <row r="3313" spans="1:4" x14ac:dyDescent="0.3">
      <c r="A3313" s="40">
        <v>3411</v>
      </c>
      <c r="B3313" s="36">
        <v>115</v>
      </c>
      <c r="C3313" s="37">
        <v>128</v>
      </c>
      <c r="D3313" s="32">
        <v>134</v>
      </c>
    </row>
    <row r="3314" spans="1:4" x14ac:dyDescent="0.3">
      <c r="A3314" s="40">
        <v>3412</v>
      </c>
      <c r="B3314" s="36">
        <v>115</v>
      </c>
      <c r="C3314" s="37">
        <v>128</v>
      </c>
      <c r="D3314" s="32">
        <v>134</v>
      </c>
    </row>
    <row r="3315" spans="1:4" x14ac:dyDescent="0.3">
      <c r="A3315" s="40">
        <v>3413</v>
      </c>
      <c r="B3315" s="36">
        <v>115</v>
      </c>
      <c r="C3315" s="37">
        <v>128</v>
      </c>
      <c r="D3315" s="32">
        <v>134</v>
      </c>
    </row>
    <row r="3316" spans="1:4" x14ac:dyDescent="0.3">
      <c r="A3316" s="40">
        <v>3414</v>
      </c>
      <c r="B3316" s="36">
        <v>115</v>
      </c>
      <c r="C3316" s="37">
        <v>128</v>
      </c>
      <c r="D3316" s="32">
        <v>134</v>
      </c>
    </row>
    <row r="3317" spans="1:4" x14ac:dyDescent="0.3">
      <c r="A3317" s="40">
        <v>3415</v>
      </c>
      <c r="B3317" s="36">
        <v>115</v>
      </c>
      <c r="C3317" s="37">
        <v>128</v>
      </c>
      <c r="D3317" s="32">
        <v>134</v>
      </c>
    </row>
    <row r="3318" spans="1:4" x14ac:dyDescent="0.3">
      <c r="A3318" s="40">
        <v>3416</v>
      </c>
      <c r="B3318" s="36">
        <v>115</v>
      </c>
      <c r="C3318" s="37">
        <v>128</v>
      </c>
      <c r="D3318" s="32">
        <v>134</v>
      </c>
    </row>
    <row r="3319" spans="1:4" x14ac:dyDescent="0.3">
      <c r="A3319" s="40">
        <v>3417</v>
      </c>
      <c r="B3319" s="36">
        <v>115</v>
      </c>
      <c r="C3319" s="37">
        <v>128</v>
      </c>
      <c r="D3319" s="32">
        <v>134</v>
      </c>
    </row>
    <row r="3320" spans="1:4" x14ac:dyDescent="0.3">
      <c r="A3320" s="40">
        <v>3418</v>
      </c>
      <c r="B3320" s="36">
        <v>115</v>
      </c>
      <c r="C3320" s="37">
        <v>128</v>
      </c>
      <c r="D3320" s="32">
        <v>134</v>
      </c>
    </row>
    <row r="3321" spans="1:4" x14ac:dyDescent="0.3">
      <c r="A3321" s="40">
        <v>3419</v>
      </c>
      <c r="B3321" s="36">
        <v>115</v>
      </c>
      <c r="C3321" s="37">
        <v>128</v>
      </c>
      <c r="D3321" s="32">
        <v>134</v>
      </c>
    </row>
    <row r="3322" spans="1:4" x14ac:dyDescent="0.3">
      <c r="A3322" s="40">
        <v>3420</v>
      </c>
      <c r="B3322" s="36">
        <v>115</v>
      </c>
      <c r="C3322" s="37">
        <v>128</v>
      </c>
      <c r="D3322" s="32">
        <v>134</v>
      </c>
    </row>
    <row r="3323" spans="1:4" x14ac:dyDescent="0.3">
      <c r="A3323" s="40">
        <v>3421</v>
      </c>
      <c r="B3323" s="36">
        <v>115</v>
      </c>
      <c r="C3323" s="37">
        <v>128</v>
      </c>
      <c r="D3323" s="32">
        <v>134</v>
      </c>
    </row>
    <row r="3324" spans="1:4" x14ac:dyDescent="0.3">
      <c r="A3324" s="40">
        <v>3422</v>
      </c>
      <c r="B3324" s="36">
        <v>115</v>
      </c>
      <c r="C3324" s="37">
        <v>128</v>
      </c>
      <c r="D3324" s="32">
        <v>134</v>
      </c>
    </row>
    <row r="3325" spans="1:4" x14ac:dyDescent="0.3">
      <c r="A3325" s="40">
        <v>3423</v>
      </c>
      <c r="B3325" s="36">
        <v>115</v>
      </c>
      <c r="C3325" s="37">
        <v>128</v>
      </c>
      <c r="D3325" s="32">
        <v>134</v>
      </c>
    </row>
    <row r="3326" spans="1:4" x14ac:dyDescent="0.3">
      <c r="A3326" s="40">
        <v>3424</v>
      </c>
      <c r="B3326" s="36">
        <v>115</v>
      </c>
      <c r="C3326" s="37">
        <v>128</v>
      </c>
      <c r="D3326" s="32">
        <v>134</v>
      </c>
    </row>
    <row r="3327" spans="1:4" x14ac:dyDescent="0.3">
      <c r="A3327" s="40">
        <v>3425</v>
      </c>
      <c r="B3327" s="36">
        <v>115</v>
      </c>
      <c r="C3327" s="37">
        <v>128</v>
      </c>
      <c r="D3327" s="32">
        <v>134</v>
      </c>
    </row>
    <row r="3328" spans="1:4" x14ac:dyDescent="0.3">
      <c r="A3328" s="40">
        <v>3426</v>
      </c>
      <c r="B3328" s="36">
        <v>115</v>
      </c>
      <c r="C3328" s="37">
        <v>128</v>
      </c>
      <c r="D3328" s="32">
        <v>134</v>
      </c>
    </row>
    <row r="3329" spans="1:4" x14ac:dyDescent="0.3">
      <c r="A3329" s="40">
        <v>3427</v>
      </c>
      <c r="B3329" s="36">
        <v>115</v>
      </c>
      <c r="C3329" s="37">
        <v>128</v>
      </c>
      <c r="D3329" s="32">
        <v>134</v>
      </c>
    </row>
    <row r="3330" spans="1:4" x14ac:dyDescent="0.3">
      <c r="A3330" s="40">
        <v>3428</v>
      </c>
      <c r="B3330" s="36">
        <v>115</v>
      </c>
      <c r="C3330" s="37">
        <v>128</v>
      </c>
      <c r="D3330" s="32">
        <v>134</v>
      </c>
    </row>
    <row r="3331" spans="1:4" x14ac:dyDescent="0.3">
      <c r="A3331" s="40">
        <v>3429</v>
      </c>
      <c r="B3331" s="36">
        <v>115</v>
      </c>
      <c r="C3331" s="37">
        <v>128</v>
      </c>
      <c r="D3331" s="32">
        <v>134</v>
      </c>
    </row>
    <row r="3332" spans="1:4" x14ac:dyDescent="0.3">
      <c r="A3332" s="40">
        <v>3430</v>
      </c>
      <c r="B3332" s="36">
        <v>115</v>
      </c>
      <c r="C3332" s="37">
        <v>128</v>
      </c>
      <c r="D3332" s="32">
        <v>134</v>
      </c>
    </row>
    <row r="3333" spans="1:4" x14ac:dyDescent="0.3">
      <c r="A3333" s="40">
        <v>3431</v>
      </c>
      <c r="B3333" s="36">
        <v>115</v>
      </c>
      <c r="C3333" s="37">
        <v>128</v>
      </c>
      <c r="D3333" s="32">
        <v>134</v>
      </c>
    </row>
    <row r="3334" spans="1:4" x14ac:dyDescent="0.3">
      <c r="A3334" s="40">
        <v>3432</v>
      </c>
      <c r="B3334" s="36">
        <v>115</v>
      </c>
      <c r="C3334" s="37">
        <v>128</v>
      </c>
      <c r="D3334" s="32">
        <v>134</v>
      </c>
    </row>
    <row r="3335" spans="1:4" x14ac:dyDescent="0.3">
      <c r="A3335" s="40">
        <v>3433</v>
      </c>
      <c r="B3335" s="36">
        <v>115</v>
      </c>
      <c r="C3335" s="37">
        <v>128</v>
      </c>
      <c r="D3335" s="32">
        <v>134</v>
      </c>
    </row>
    <row r="3336" spans="1:4" x14ac:dyDescent="0.3">
      <c r="A3336" s="40">
        <v>3434</v>
      </c>
      <c r="B3336" s="36">
        <v>115</v>
      </c>
      <c r="C3336" s="37">
        <v>128</v>
      </c>
      <c r="D3336" s="32">
        <v>134</v>
      </c>
    </row>
    <row r="3337" spans="1:4" x14ac:dyDescent="0.3">
      <c r="A3337" s="40">
        <v>3435</v>
      </c>
      <c r="B3337" s="36">
        <v>115</v>
      </c>
      <c r="C3337" s="37">
        <v>128</v>
      </c>
      <c r="D3337" s="32">
        <v>134</v>
      </c>
    </row>
    <row r="3338" spans="1:4" x14ac:dyDescent="0.3">
      <c r="A3338" s="40">
        <v>3436</v>
      </c>
      <c r="B3338" s="36">
        <v>115</v>
      </c>
      <c r="C3338" s="37">
        <v>128</v>
      </c>
      <c r="D3338" s="32">
        <v>134</v>
      </c>
    </row>
    <row r="3339" spans="1:4" x14ac:dyDescent="0.3">
      <c r="A3339" s="40">
        <v>3437</v>
      </c>
      <c r="B3339" s="36">
        <v>115</v>
      </c>
      <c r="C3339" s="37">
        <v>128</v>
      </c>
      <c r="D3339" s="32">
        <v>134</v>
      </c>
    </row>
    <row r="3340" spans="1:4" x14ac:dyDescent="0.3">
      <c r="A3340" s="40">
        <v>3438</v>
      </c>
      <c r="B3340" s="36">
        <v>115</v>
      </c>
      <c r="C3340" s="37">
        <v>128</v>
      </c>
      <c r="D3340" s="32">
        <v>134</v>
      </c>
    </row>
    <row r="3341" spans="1:4" x14ac:dyDescent="0.3">
      <c r="A3341" s="40">
        <v>3439</v>
      </c>
      <c r="B3341" s="36">
        <v>115</v>
      </c>
      <c r="C3341" s="37">
        <v>128</v>
      </c>
      <c r="D3341" s="32">
        <v>134</v>
      </c>
    </row>
    <row r="3342" spans="1:4" x14ac:dyDescent="0.3">
      <c r="A3342" s="40">
        <v>3440</v>
      </c>
      <c r="B3342" s="36">
        <v>115</v>
      </c>
      <c r="C3342" s="37">
        <v>128</v>
      </c>
      <c r="D3342" s="32">
        <v>134</v>
      </c>
    </row>
    <row r="3343" spans="1:4" x14ac:dyDescent="0.3">
      <c r="A3343" s="40">
        <v>3441</v>
      </c>
      <c r="B3343" s="36">
        <v>115</v>
      </c>
      <c r="C3343" s="37">
        <v>128</v>
      </c>
      <c r="D3343" s="32">
        <v>134</v>
      </c>
    </row>
    <row r="3344" spans="1:4" x14ac:dyDescent="0.3">
      <c r="A3344" s="40">
        <v>3442</v>
      </c>
      <c r="B3344" s="36">
        <v>115</v>
      </c>
      <c r="C3344" s="37">
        <v>128</v>
      </c>
      <c r="D3344" s="32">
        <v>134</v>
      </c>
    </row>
    <row r="3345" spans="1:4" x14ac:dyDescent="0.3">
      <c r="A3345" s="40">
        <v>3443</v>
      </c>
      <c r="B3345" s="36">
        <v>115</v>
      </c>
      <c r="C3345" s="37">
        <v>128</v>
      </c>
      <c r="D3345" s="32">
        <v>134</v>
      </c>
    </row>
    <row r="3346" spans="1:4" x14ac:dyDescent="0.3">
      <c r="A3346" s="40">
        <v>3444</v>
      </c>
      <c r="B3346" s="36">
        <v>115</v>
      </c>
      <c r="C3346" s="37">
        <v>128</v>
      </c>
      <c r="D3346" s="32">
        <v>134</v>
      </c>
    </row>
    <row r="3347" spans="1:4" x14ac:dyDescent="0.3">
      <c r="A3347" s="40">
        <v>3445</v>
      </c>
      <c r="B3347" s="36">
        <v>115</v>
      </c>
      <c r="C3347" s="37">
        <v>128</v>
      </c>
      <c r="D3347" s="32">
        <v>134</v>
      </c>
    </row>
    <row r="3348" spans="1:4" x14ac:dyDescent="0.3">
      <c r="A3348" s="40">
        <v>3446</v>
      </c>
      <c r="B3348" s="36">
        <v>115</v>
      </c>
      <c r="C3348" s="37">
        <v>128</v>
      </c>
      <c r="D3348" s="32">
        <v>134</v>
      </c>
    </row>
    <row r="3349" spans="1:4" x14ac:dyDescent="0.3">
      <c r="A3349" s="40">
        <v>3447</v>
      </c>
      <c r="B3349" s="36">
        <v>115</v>
      </c>
      <c r="C3349" s="37">
        <v>128</v>
      </c>
      <c r="D3349" s="32">
        <v>134</v>
      </c>
    </row>
    <row r="3350" spans="1:4" x14ac:dyDescent="0.3">
      <c r="A3350" s="40">
        <v>3448</v>
      </c>
      <c r="B3350" s="36">
        <v>115</v>
      </c>
      <c r="C3350" s="37">
        <v>128</v>
      </c>
      <c r="D3350" s="32">
        <v>134</v>
      </c>
    </row>
    <row r="3351" spans="1:4" x14ac:dyDescent="0.3">
      <c r="A3351" s="40">
        <v>3449</v>
      </c>
      <c r="B3351" s="36">
        <v>115</v>
      </c>
      <c r="C3351" s="37">
        <v>128</v>
      </c>
      <c r="D3351" s="32">
        <v>134</v>
      </c>
    </row>
    <row r="3352" spans="1:4" x14ac:dyDescent="0.3">
      <c r="A3352" s="40">
        <v>3450</v>
      </c>
      <c r="B3352" s="36">
        <v>115</v>
      </c>
      <c r="C3352" s="37">
        <v>128</v>
      </c>
      <c r="D3352" s="32">
        <v>134</v>
      </c>
    </row>
    <row r="3353" spans="1:4" x14ac:dyDescent="0.3">
      <c r="A3353" s="40">
        <v>3451</v>
      </c>
      <c r="B3353" s="36">
        <v>115</v>
      </c>
      <c r="C3353" s="37">
        <v>128</v>
      </c>
      <c r="D3353" s="32">
        <v>134</v>
      </c>
    </row>
    <row r="3354" spans="1:4" x14ac:dyDescent="0.3">
      <c r="A3354" s="40">
        <v>3452</v>
      </c>
      <c r="B3354" s="36">
        <v>115</v>
      </c>
      <c r="C3354" s="37">
        <v>128</v>
      </c>
      <c r="D3354" s="32">
        <v>134</v>
      </c>
    </row>
    <row r="3355" spans="1:4" x14ac:dyDescent="0.3">
      <c r="A3355" s="40">
        <v>3453</v>
      </c>
      <c r="B3355" s="36">
        <v>115</v>
      </c>
      <c r="C3355" s="37">
        <v>128</v>
      </c>
      <c r="D3355" s="32">
        <v>134</v>
      </c>
    </row>
    <row r="3356" spans="1:4" x14ac:dyDescent="0.3">
      <c r="A3356" s="40">
        <v>3454</v>
      </c>
      <c r="B3356" s="36">
        <v>115</v>
      </c>
      <c r="C3356" s="37">
        <v>128</v>
      </c>
      <c r="D3356" s="32">
        <v>134</v>
      </c>
    </row>
    <row r="3357" spans="1:4" x14ac:dyDescent="0.3">
      <c r="A3357" s="40">
        <v>3455</v>
      </c>
      <c r="B3357" s="36">
        <v>115</v>
      </c>
      <c r="C3357" s="37">
        <v>128</v>
      </c>
      <c r="D3357" s="32">
        <v>134</v>
      </c>
    </row>
    <row r="3358" spans="1:4" x14ac:dyDescent="0.3">
      <c r="A3358" s="40">
        <v>3456</v>
      </c>
      <c r="B3358" s="36">
        <v>115</v>
      </c>
      <c r="C3358" s="37">
        <v>128</v>
      </c>
      <c r="D3358" s="32">
        <v>134</v>
      </c>
    </row>
    <row r="3359" spans="1:4" x14ac:dyDescent="0.3">
      <c r="A3359" s="40">
        <v>3457</v>
      </c>
      <c r="B3359" s="36">
        <v>115</v>
      </c>
      <c r="C3359" s="37">
        <v>128</v>
      </c>
      <c r="D3359" s="32">
        <v>134</v>
      </c>
    </row>
    <row r="3360" spans="1:4" x14ac:dyDescent="0.3">
      <c r="A3360" s="40">
        <v>3458</v>
      </c>
      <c r="B3360" s="36">
        <v>115</v>
      </c>
      <c r="C3360" s="37">
        <v>128</v>
      </c>
      <c r="D3360" s="32">
        <v>134</v>
      </c>
    </row>
    <row r="3361" spans="1:4" x14ac:dyDescent="0.3">
      <c r="A3361" s="40">
        <v>3459</v>
      </c>
      <c r="B3361" s="36">
        <v>115</v>
      </c>
      <c r="C3361" s="37">
        <v>128</v>
      </c>
      <c r="D3361" s="32">
        <v>134</v>
      </c>
    </row>
    <row r="3362" spans="1:4" x14ac:dyDescent="0.3">
      <c r="A3362" s="40">
        <v>3460</v>
      </c>
      <c r="B3362" s="36">
        <v>115</v>
      </c>
      <c r="C3362" s="37">
        <v>128</v>
      </c>
      <c r="D3362" s="32">
        <v>134</v>
      </c>
    </row>
    <row r="3363" spans="1:4" x14ac:dyDescent="0.3">
      <c r="A3363" s="40">
        <v>3461</v>
      </c>
      <c r="B3363" s="36">
        <v>115</v>
      </c>
      <c r="C3363" s="37">
        <v>128</v>
      </c>
      <c r="D3363" s="32">
        <v>134</v>
      </c>
    </row>
    <row r="3364" spans="1:4" x14ac:dyDescent="0.3">
      <c r="A3364" s="40">
        <v>3462</v>
      </c>
      <c r="B3364" s="36">
        <v>115</v>
      </c>
      <c r="C3364" s="37">
        <v>128</v>
      </c>
      <c r="D3364" s="32">
        <v>134</v>
      </c>
    </row>
    <row r="3365" spans="1:4" x14ac:dyDescent="0.3">
      <c r="A3365" s="40">
        <v>3463</v>
      </c>
      <c r="B3365" s="36">
        <v>115</v>
      </c>
      <c r="C3365" s="37">
        <v>128</v>
      </c>
      <c r="D3365" s="32">
        <v>134</v>
      </c>
    </row>
    <row r="3366" spans="1:4" x14ac:dyDescent="0.3">
      <c r="A3366" s="40">
        <v>3464</v>
      </c>
      <c r="B3366" s="36">
        <v>115</v>
      </c>
      <c r="C3366" s="37">
        <v>128</v>
      </c>
      <c r="D3366" s="32">
        <v>134</v>
      </c>
    </row>
    <row r="3367" spans="1:4" x14ac:dyDescent="0.3">
      <c r="A3367" s="40">
        <v>3465</v>
      </c>
      <c r="B3367" s="36">
        <v>115</v>
      </c>
      <c r="C3367" s="37">
        <v>128</v>
      </c>
      <c r="D3367" s="32">
        <v>134</v>
      </c>
    </row>
    <row r="3368" spans="1:4" x14ac:dyDescent="0.3">
      <c r="A3368" s="40">
        <v>3466</v>
      </c>
      <c r="B3368" s="36">
        <v>115</v>
      </c>
      <c r="C3368" s="37">
        <v>128</v>
      </c>
      <c r="D3368" s="32">
        <v>134</v>
      </c>
    </row>
    <row r="3369" spans="1:4" x14ac:dyDescent="0.3">
      <c r="A3369" s="40">
        <v>3467</v>
      </c>
      <c r="B3369" s="36">
        <v>115</v>
      </c>
      <c r="C3369" s="37">
        <v>128</v>
      </c>
      <c r="D3369" s="32">
        <v>134</v>
      </c>
    </row>
    <row r="3370" spans="1:4" x14ac:dyDescent="0.3">
      <c r="A3370" s="40">
        <v>3468</v>
      </c>
      <c r="B3370" s="36">
        <v>115</v>
      </c>
      <c r="C3370" s="37">
        <v>128</v>
      </c>
      <c r="D3370" s="32">
        <v>134</v>
      </c>
    </row>
    <row r="3371" spans="1:4" x14ac:dyDescent="0.3">
      <c r="A3371" s="40">
        <v>3469</v>
      </c>
      <c r="B3371" s="36">
        <v>115</v>
      </c>
      <c r="C3371" s="37">
        <v>128</v>
      </c>
      <c r="D3371" s="32">
        <v>134</v>
      </c>
    </row>
    <row r="3372" spans="1:4" x14ac:dyDescent="0.3">
      <c r="A3372" s="40">
        <v>3470</v>
      </c>
      <c r="B3372" s="36">
        <v>115</v>
      </c>
      <c r="C3372" s="37">
        <v>128</v>
      </c>
      <c r="D3372" s="32">
        <v>134</v>
      </c>
    </row>
    <row r="3373" spans="1:4" x14ac:dyDescent="0.3">
      <c r="A3373" s="40">
        <v>3471</v>
      </c>
      <c r="B3373" s="36">
        <v>115</v>
      </c>
      <c r="C3373" s="37">
        <v>128</v>
      </c>
      <c r="D3373" s="32">
        <v>134</v>
      </c>
    </row>
    <row r="3374" spans="1:4" x14ac:dyDescent="0.3">
      <c r="A3374" s="40">
        <v>3472</v>
      </c>
      <c r="B3374" s="36">
        <v>115</v>
      </c>
      <c r="C3374" s="37">
        <v>128</v>
      </c>
      <c r="D3374" s="32">
        <v>134</v>
      </c>
    </row>
    <row r="3375" spans="1:4" x14ac:dyDescent="0.3">
      <c r="A3375" s="40">
        <v>3473</v>
      </c>
      <c r="B3375" s="36">
        <v>115</v>
      </c>
      <c r="C3375" s="37">
        <v>128</v>
      </c>
      <c r="D3375" s="32">
        <v>134</v>
      </c>
    </row>
    <row r="3376" spans="1:4" x14ac:dyDescent="0.3">
      <c r="A3376" s="40">
        <v>3474</v>
      </c>
      <c r="B3376" s="36">
        <v>115</v>
      </c>
      <c r="C3376" s="37">
        <v>128</v>
      </c>
      <c r="D3376" s="32">
        <v>134</v>
      </c>
    </row>
    <row r="3377" spans="1:4" x14ac:dyDescent="0.3">
      <c r="A3377" s="40">
        <v>3475</v>
      </c>
      <c r="B3377" s="36">
        <v>115</v>
      </c>
      <c r="C3377" s="37">
        <v>128</v>
      </c>
      <c r="D3377" s="32">
        <v>134</v>
      </c>
    </row>
    <row r="3378" spans="1:4" x14ac:dyDescent="0.3">
      <c r="A3378" s="40">
        <v>3476</v>
      </c>
      <c r="B3378" s="36">
        <v>115</v>
      </c>
      <c r="C3378" s="37">
        <v>128</v>
      </c>
      <c r="D3378" s="32">
        <v>134</v>
      </c>
    </row>
    <row r="3379" spans="1:4" x14ac:dyDescent="0.3">
      <c r="A3379" s="40">
        <v>3477</v>
      </c>
      <c r="B3379" s="36">
        <v>115</v>
      </c>
      <c r="C3379" s="37">
        <v>128</v>
      </c>
      <c r="D3379" s="32">
        <v>134</v>
      </c>
    </row>
    <row r="3380" spans="1:4" x14ac:dyDescent="0.3">
      <c r="A3380" s="40">
        <v>3478</v>
      </c>
      <c r="B3380" s="36">
        <v>115</v>
      </c>
      <c r="C3380" s="37">
        <v>128</v>
      </c>
      <c r="D3380" s="32">
        <v>134</v>
      </c>
    </row>
    <row r="3381" spans="1:4" x14ac:dyDescent="0.3">
      <c r="A3381" s="40">
        <v>3479</v>
      </c>
      <c r="B3381" s="36">
        <v>115</v>
      </c>
      <c r="C3381" s="37">
        <v>128</v>
      </c>
      <c r="D3381" s="32">
        <v>134</v>
      </c>
    </row>
    <row r="3382" spans="1:4" x14ac:dyDescent="0.3">
      <c r="A3382" s="40">
        <v>3480</v>
      </c>
      <c r="B3382" s="36">
        <v>115</v>
      </c>
      <c r="C3382" s="37">
        <v>128</v>
      </c>
      <c r="D3382" s="32">
        <v>134</v>
      </c>
    </row>
    <row r="3383" spans="1:4" x14ac:dyDescent="0.3">
      <c r="A3383" s="40">
        <v>3481</v>
      </c>
      <c r="B3383" s="36">
        <v>115</v>
      </c>
      <c r="C3383" s="37">
        <v>128</v>
      </c>
      <c r="D3383" s="32">
        <v>134</v>
      </c>
    </row>
    <row r="3384" spans="1:4" x14ac:dyDescent="0.3">
      <c r="A3384" s="40">
        <v>3482</v>
      </c>
      <c r="B3384" s="36">
        <v>115</v>
      </c>
      <c r="C3384" s="37">
        <v>128</v>
      </c>
      <c r="D3384" s="32">
        <v>134</v>
      </c>
    </row>
    <row r="3385" spans="1:4" x14ac:dyDescent="0.3">
      <c r="A3385" s="40">
        <v>3483</v>
      </c>
      <c r="B3385" s="36">
        <v>115</v>
      </c>
      <c r="C3385" s="37">
        <v>128</v>
      </c>
      <c r="D3385" s="32">
        <v>134</v>
      </c>
    </row>
    <row r="3386" spans="1:4" x14ac:dyDescent="0.3">
      <c r="A3386" s="40">
        <v>3484</v>
      </c>
      <c r="B3386" s="36">
        <v>115</v>
      </c>
      <c r="C3386" s="37">
        <v>128</v>
      </c>
      <c r="D3386" s="32">
        <v>134</v>
      </c>
    </row>
    <row r="3387" spans="1:4" x14ac:dyDescent="0.3">
      <c r="A3387" s="40">
        <v>3485</v>
      </c>
      <c r="B3387" s="36">
        <v>115</v>
      </c>
      <c r="C3387" s="37">
        <v>128</v>
      </c>
      <c r="D3387" s="32">
        <v>134</v>
      </c>
    </row>
    <row r="3388" spans="1:4" x14ac:dyDescent="0.3">
      <c r="A3388" s="40">
        <v>3486</v>
      </c>
      <c r="B3388" s="36">
        <v>115</v>
      </c>
      <c r="C3388" s="37">
        <v>128</v>
      </c>
      <c r="D3388" s="32">
        <v>134</v>
      </c>
    </row>
    <row r="3389" spans="1:4" x14ac:dyDescent="0.3">
      <c r="A3389" s="40">
        <v>3487</v>
      </c>
      <c r="B3389" s="36">
        <v>115</v>
      </c>
      <c r="C3389" s="37">
        <v>128</v>
      </c>
      <c r="D3389" s="32">
        <v>134</v>
      </c>
    </row>
    <row r="3390" spans="1:4" x14ac:dyDescent="0.3">
      <c r="A3390" s="40">
        <v>3488</v>
      </c>
      <c r="B3390" s="36">
        <v>115</v>
      </c>
      <c r="C3390" s="37">
        <v>128</v>
      </c>
      <c r="D3390" s="32">
        <v>134</v>
      </c>
    </row>
    <row r="3391" spans="1:4" x14ac:dyDescent="0.3">
      <c r="A3391" s="40">
        <v>3489</v>
      </c>
      <c r="B3391" s="36">
        <v>115</v>
      </c>
      <c r="C3391" s="37">
        <v>128</v>
      </c>
      <c r="D3391" s="32">
        <v>134</v>
      </c>
    </row>
    <row r="3392" spans="1:4" x14ac:dyDescent="0.3">
      <c r="A3392" s="40">
        <v>3490</v>
      </c>
      <c r="B3392" s="36">
        <v>115</v>
      </c>
      <c r="C3392" s="37">
        <v>128</v>
      </c>
      <c r="D3392" s="32">
        <v>134</v>
      </c>
    </row>
    <row r="3393" spans="1:4" x14ac:dyDescent="0.3">
      <c r="A3393" s="40">
        <v>3491</v>
      </c>
      <c r="B3393" s="36">
        <v>115</v>
      </c>
      <c r="C3393" s="37">
        <v>128</v>
      </c>
      <c r="D3393" s="32">
        <v>134</v>
      </c>
    </row>
    <row r="3394" spans="1:4" x14ac:dyDescent="0.3">
      <c r="A3394" s="40">
        <v>3492</v>
      </c>
      <c r="B3394" s="36">
        <v>115</v>
      </c>
      <c r="C3394" s="37">
        <v>128</v>
      </c>
      <c r="D3394" s="32">
        <v>134</v>
      </c>
    </row>
    <row r="3395" spans="1:4" x14ac:dyDescent="0.3">
      <c r="A3395" s="40">
        <v>3493</v>
      </c>
      <c r="B3395" s="36">
        <v>115</v>
      </c>
      <c r="C3395" s="37">
        <v>128</v>
      </c>
      <c r="D3395" s="32">
        <v>134</v>
      </c>
    </row>
    <row r="3396" spans="1:4" x14ac:dyDescent="0.3">
      <c r="A3396" s="40">
        <v>3494</v>
      </c>
      <c r="B3396" s="36">
        <v>115</v>
      </c>
      <c r="C3396" s="37">
        <v>128</v>
      </c>
      <c r="D3396" s="32">
        <v>134</v>
      </c>
    </row>
    <row r="3397" spans="1:4" x14ac:dyDescent="0.3">
      <c r="A3397" s="40">
        <v>3495</v>
      </c>
      <c r="B3397" s="36">
        <v>115</v>
      </c>
      <c r="C3397" s="37">
        <v>128</v>
      </c>
      <c r="D3397" s="32">
        <v>134</v>
      </c>
    </row>
    <row r="3398" spans="1:4" x14ac:dyDescent="0.3">
      <c r="A3398" s="40">
        <v>3496</v>
      </c>
      <c r="B3398" s="36">
        <v>115</v>
      </c>
      <c r="C3398" s="37">
        <v>128</v>
      </c>
      <c r="D3398" s="32">
        <v>134</v>
      </c>
    </row>
    <row r="3399" spans="1:4" x14ac:dyDescent="0.3">
      <c r="A3399" s="40">
        <v>3497</v>
      </c>
      <c r="B3399" s="36">
        <v>115</v>
      </c>
      <c r="C3399" s="37">
        <v>128</v>
      </c>
      <c r="D3399" s="32">
        <v>134</v>
      </c>
    </row>
    <row r="3400" spans="1:4" x14ac:dyDescent="0.3">
      <c r="A3400" s="40">
        <v>3498</v>
      </c>
      <c r="B3400" s="36">
        <v>115</v>
      </c>
      <c r="C3400" s="37">
        <v>128</v>
      </c>
      <c r="D3400" s="32">
        <v>134</v>
      </c>
    </row>
    <row r="3401" spans="1:4" x14ac:dyDescent="0.3">
      <c r="A3401" s="40">
        <v>3499</v>
      </c>
      <c r="B3401" s="36">
        <v>115</v>
      </c>
      <c r="C3401" s="37">
        <v>128</v>
      </c>
      <c r="D3401" s="32">
        <v>134</v>
      </c>
    </row>
    <row r="3402" spans="1:4" x14ac:dyDescent="0.3">
      <c r="A3402" s="40">
        <v>3500</v>
      </c>
      <c r="B3402" s="36">
        <v>115</v>
      </c>
      <c r="C3402" s="37">
        <v>128</v>
      </c>
      <c r="D3402" s="32">
        <v>134</v>
      </c>
    </row>
  </sheetData>
  <sheetProtection sheet="1" objects="1" scenarios="1" selectLockedCells="1" selectUnlockedCell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E0C7361E00384AB008907D9815C2C7" ma:contentTypeVersion="5" ma:contentTypeDescription="Create a new document." ma:contentTypeScope="" ma:versionID="abb1ddc5d4eb876a0488c0e50a399edf">
  <xsd:schema xmlns:xsd="http://www.w3.org/2001/XMLSchema" xmlns:xs="http://www.w3.org/2001/XMLSchema" xmlns:p="http://schemas.microsoft.com/office/2006/metadata/properties" xmlns:ns3="34455469-2a2c-461c-a280-13c62ddae554" targetNamespace="http://schemas.microsoft.com/office/2006/metadata/properties" ma:root="true" ma:fieldsID="418ba5c86a6aaa3ff6a8395d1d5c7ec7" ns3:_="">
    <xsd:import namespace="34455469-2a2c-461c-a280-13c62ddae554"/>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55469-2a2c-461c-a280-13c62ddae55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4CD733-3461-45B9-9FF3-7C781665F048}">
  <ds:schemaRefs>
    <ds:schemaRef ds:uri="34455469-2a2c-461c-a280-13c62ddae554"/>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5678BB7A-7D99-4A14-9EF1-2EBAF3789B05}">
  <ds:schemaRefs>
    <ds:schemaRef ds:uri="http://schemas.microsoft.com/sharepoint/v3/contenttype/forms"/>
  </ds:schemaRefs>
</ds:datastoreItem>
</file>

<file path=customXml/itemProps3.xml><?xml version="1.0" encoding="utf-8"?>
<ds:datastoreItem xmlns:ds="http://schemas.openxmlformats.org/officeDocument/2006/customXml" ds:itemID="{3984CE7D-7840-4F50-BE17-4B3122108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55469-2a2c-461c-a280-13c62ddae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GAB Calculator</vt:lpstr>
      <vt:lpstr>GSF Add-on Calculator</vt:lpstr>
      <vt:lpstr>Find PSC No</vt:lpstr>
      <vt:lpstr>LookupTable</vt:lpstr>
      <vt:lpstr>Instructions!Print_Area</vt:lpstr>
      <vt:lpstr>'GAB Calculator'!Z_25158FE5_9B7C_4CA5_B584_DDD8525BF6A6_.wvu.PrintArea</vt:lpstr>
      <vt:lpstr>'GAB Calculator'!Z_33EA573D_0B53_47D6_BA32_3C30469F8090_.wvu.PrintArea</vt:lpstr>
      <vt:lpstr>'GAB Calculator'!Z_E18B6495_6CC9_41E7_9E18_3F9A3619F70A_.wvu.PrintArea</vt:lpstr>
    </vt:vector>
  </TitlesOfParts>
  <Manager/>
  <Company>PSCP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Arabia Davis</dc:creator>
  <cp:keywords/>
  <dc:description/>
  <cp:lastModifiedBy>Hannah Sturm</cp:lastModifiedBy>
  <cp:revision/>
  <dcterms:created xsi:type="dcterms:W3CDTF">2013-06-19T15:56:19Z</dcterms:created>
  <dcterms:modified xsi:type="dcterms:W3CDTF">2025-02-11T17:41:53Z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0x010100EDE0C7361E00384AB008907D9815C2C7</vt:lpwstr>
  </property>
</Properties>
</file>